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егрессия\"/>
    </mc:Choice>
  </mc:AlternateContent>
  <bookViews>
    <workbookView xWindow="480" yWindow="120" windowWidth="25440" windowHeight="12585"/>
  </bookViews>
  <sheets>
    <sheet name="Тренд" sheetId="1" r:id="rId1"/>
    <sheet name="EXCEL2.RU" sheetId="2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Тренд!#REF!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O7" i="1" l="1"/>
  <c r="B83" i="1" l="1"/>
  <c r="B82" i="1"/>
  <c r="D82" i="1" s="1"/>
  <c r="B81" i="1"/>
  <c r="D81" i="1" s="1"/>
  <c r="B80" i="1"/>
  <c r="D80" i="1" s="1"/>
  <c r="B79" i="1"/>
  <c r="D79" i="1" s="1"/>
  <c r="B78" i="1"/>
  <c r="D78" i="1" s="1"/>
  <c r="B77" i="1"/>
  <c r="D77" i="1" s="1"/>
  <c r="B76" i="1"/>
  <c r="D76" i="1" s="1"/>
  <c r="B75" i="1"/>
  <c r="D75" i="1" s="1"/>
  <c r="B74" i="1"/>
  <c r="D74" i="1" s="1"/>
  <c r="B73" i="1"/>
  <c r="D73" i="1" s="1"/>
  <c r="B72" i="1"/>
  <c r="D72" i="1" s="1"/>
  <c r="B71" i="1"/>
  <c r="D71" i="1" s="1"/>
  <c r="B70" i="1"/>
  <c r="D70" i="1" s="1"/>
  <c r="B69" i="1"/>
  <c r="D69" i="1" s="1"/>
  <c r="B68" i="1"/>
  <c r="D68" i="1" s="1"/>
  <c r="B67" i="1"/>
  <c r="D67" i="1" s="1"/>
  <c r="B66" i="1"/>
  <c r="D66" i="1" s="1"/>
  <c r="B65" i="1"/>
  <c r="D65" i="1" s="1"/>
  <c r="B64" i="1"/>
  <c r="D64" i="1" s="1"/>
  <c r="B63" i="1"/>
  <c r="D63" i="1" s="1"/>
  <c r="B62" i="1"/>
  <c r="D62" i="1" s="1"/>
  <c r="B61" i="1"/>
  <c r="D61" i="1" s="1"/>
  <c r="B60" i="1"/>
  <c r="D60" i="1" s="1"/>
  <c r="B59" i="1"/>
  <c r="D59" i="1" s="1"/>
  <c r="B58" i="1"/>
  <c r="D58" i="1" s="1"/>
  <c r="B57" i="1"/>
  <c r="D57" i="1" s="1"/>
  <c r="B56" i="1"/>
  <c r="D56" i="1" s="1"/>
  <c r="B55" i="1"/>
  <c r="D55" i="1" s="1"/>
  <c r="B54" i="1"/>
  <c r="D54" i="1" s="1"/>
  <c r="B53" i="1"/>
  <c r="D53" i="1" s="1"/>
  <c r="B52" i="1"/>
  <c r="D52" i="1" s="1"/>
  <c r="B51" i="1"/>
  <c r="D51" i="1" s="1"/>
  <c r="B50" i="1"/>
  <c r="D50" i="1" s="1"/>
  <c r="B49" i="1"/>
  <c r="D49" i="1" s="1"/>
  <c r="B48" i="1"/>
  <c r="D48" i="1" s="1"/>
  <c r="B47" i="1"/>
  <c r="D47" i="1" s="1"/>
  <c r="B46" i="1"/>
  <c r="D46" i="1" s="1"/>
  <c r="B45" i="1"/>
  <c r="D45" i="1" s="1"/>
  <c r="B44" i="1"/>
  <c r="D44" i="1" s="1"/>
  <c r="B43" i="1"/>
  <c r="D43" i="1" s="1"/>
  <c r="B42" i="1"/>
  <c r="D42" i="1" s="1"/>
  <c r="B41" i="1"/>
  <c r="D41" i="1" s="1"/>
  <c r="B40" i="1"/>
  <c r="D40" i="1" s="1"/>
  <c r="B39" i="1"/>
  <c r="D39" i="1" s="1"/>
  <c r="B38" i="1"/>
  <c r="D38" i="1" s="1"/>
  <c r="B37" i="1"/>
  <c r="D37" i="1" s="1"/>
  <c r="B36" i="1"/>
  <c r="D36" i="1" s="1"/>
  <c r="B35" i="1"/>
  <c r="D35" i="1" s="1"/>
  <c r="B34" i="1"/>
  <c r="D34" i="1" s="1"/>
  <c r="B33" i="1"/>
  <c r="D33" i="1" s="1"/>
  <c r="B32" i="1"/>
  <c r="D32" i="1" s="1"/>
  <c r="B31" i="1"/>
  <c r="D31" i="1" s="1"/>
  <c r="B30" i="1"/>
  <c r="D30" i="1" s="1"/>
  <c r="B29" i="1"/>
  <c r="D29" i="1" s="1"/>
  <c r="B28" i="1"/>
  <c r="D28" i="1" s="1"/>
  <c r="B27" i="1"/>
  <c r="D27" i="1" s="1"/>
  <c r="B26" i="1"/>
  <c r="D26" i="1" s="1"/>
  <c r="B25" i="1"/>
  <c r="D25" i="1" s="1"/>
  <c r="B24" i="1"/>
  <c r="D24" i="1" s="1"/>
  <c r="B23" i="1"/>
  <c r="I23" i="1" s="1"/>
  <c r="K23" i="1" s="1"/>
  <c r="B13" i="1"/>
  <c r="B14" i="1" l="1"/>
  <c r="H24" i="1"/>
  <c r="D83" i="1"/>
  <c r="I24" i="1"/>
  <c r="K24" i="1" s="1"/>
  <c r="D23" i="1"/>
  <c r="C45" i="1" l="1"/>
  <c r="C38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37" i="1"/>
  <c r="C36" i="1"/>
  <c r="C33" i="1"/>
  <c r="C30" i="1"/>
  <c r="C25" i="1"/>
  <c r="C83" i="1"/>
  <c r="C77" i="1"/>
  <c r="C73" i="1"/>
  <c r="C69" i="1"/>
  <c r="C65" i="1"/>
  <c r="C32" i="1"/>
  <c r="C26" i="1"/>
  <c r="C24" i="1"/>
  <c r="C23" i="1"/>
  <c r="C81" i="1"/>
  <c r="C79" i="1"/>
  <c r="C75" i="1"/>
  <c r="C71" i="1"/>
  <c r="C67" i="1"/>
  <c r="C63" i="1"/>
  <c r="C57" i="1"/>
  <c r="C49" i="1"/>
  <c r="C55" i="1"/>
  <c r="C47" i="1"/>
  <c r="C44" i="1"/>
  <c r="C42" i="1"/>
  <c r="C35" i="1"/>
  <c r="C31" i="1"/>
  <c r="C61" i="1"/>
  <c r="C53" i="1"/>
  <c r="C40" i="1"/>
  <c r="C29" i="1"/>
  <c r="C28" i="1"/>
  <c r="C27" i="1"/>
  <c r="C59" i="1"/>
  <c r="C51" i="1"/>
  <c r="C43" i="1"/>
  <c r="C41" i="1"/>
  <c r="C39" i="1"/>
  <c r="C34" i="1"/>
  <c r="D8" i="1" l="1"/>
  <c r="D9" i="1"/>
  <c r="J23" i="1" l="1"/>
  <c r="J24" i="1"/>
  <c r="F23" i="1"/>
  <c r="F45" i="1"/>
  <c r="F40" i="1"/>
  <c r="F35" i="1"/>
  <c r="F31" i="1"/>
  <c r="F28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4" i="1"/>
  <c r="F43" i="1"/>
  <c r="F42" i="1"/>
  <c r="F41" i="1"/>
  <c r="F39" i="1"/>
  <c r="F34" i="1"/>
  <c r="F29" i="1"/>
  <c r="F27" i="1"/>
  <c r="F76" i="1"/>
  <c r="F68" i="1"/>
  <c r="F56" i="1"/>
  <c r="F48" i="1"/>
  <c r="F37" i="1"/>
  <c r="F32" i="1"/>
  <c r="F24" i="1"/>
  <c r="F78" i="1"/>
  <c r="F70" i="1"/>
  <c r="F62" i="1"/>
  <c r="F54" i="1"/>
  <c r="F46" i="1"/>
  <c r="F38" i="1"/>
  <c r="F33" i="1"/>
  <c r="F25" i="1"/>
  <c r="F80" i="1"/>
  <c r="F72" i="1"/>
  <c r="F64" i="1"/>
  <c r="F60" i="1"/>
  <c r="F52" i="1"/>
  <c r="F36" i="1"/>
  <c r="F26" i="1"/>
  <c r="F82" i="1"/>
  <c r="F74" i="1"/>
  <c r="F66" i="1"/>
  <c r="F58" i="1"/>
  <c r="F50" i="1"/>
  <c r="F30" i="1"/>
</calcChain>
</file>

<file path=xl/sharedStrings.xml><?xml version="1.0" encoding="utf-8"?>
<sst xmlns="http://schemas.openxmlformats.org/spreadsheetml/2006/main" count="37" uniqueCount="31">
  <si>
    <t>Файл скачан с сайта excel2.ru &gt;&gt;&gt;</t>
  </si>
  <si>
    <t>Перейти к статье &gt;&gt;&gt;</t>
  </si>
  <si>
    <t>Параметры</t>
  </si>
  <si>
    <t>k</t>
  </si>
  <si>
    <t>m</t>
  </si>
  <si>
    <t>Xнач</t>
  </si>
  <si>
    <t>Хшаг</t>
  </si>
  <si>
    <t>Хкол-во точек</t>
  </si>
  <si>
    <t>Хкон</t>
  </si>
  <si>
    <t>Для пост. разброса</t>
  </si>
  <si>
    <t>от среднего Y</t>
  </si>
  <si>
    <t>№Набл.</t>
  </si>
  <si>
    <t>Х</t>
  </si>
  <si>
    <t>Y тренд</t>
  </si>
  <si>
    <t>Y линия регрессии</t>
  </si>
  <si>
    <t>Y линия тренда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</si>
  <si>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</si>
  <si>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</si>
  <si>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</si>
  <si>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Генерация данных для линейной регрессии в MS EXCEL</t>
  </si>
  <si>
    <t>Точечная диаграмма</t>
  </si>
  <si>
    <t>Y нормальный разброс</t>
  </si>
  <si>
    <t>Для диаграммы (строим линии по 2-м точкам)</t>
  </si>
  <si>
    <t>Нажмите кнопку F9 для генерации новых значений</t>
  </si>
  <si>
    <t>Наклон (а, коэфф. регрессии)</t>
  </si>
  <si>
    <t>Модель регрессии</t>
  </si>
  <si>
    <t>Значение</t>
  </si>
  <si>
    <t>Сдвиг (b, пост. член, константа регрессии)</t>
  </si>
  <si>
    <t>Линейный тренд Y=m+k*X</t>
  </si>
  <si>
    <t>Генерация случайного разброса точек (по нормальному закону), имеющих линейный тренд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</si>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</sst>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4"/>
      <color theme="2" tint="-0.74999237037263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6" fontId="4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>
      <alignment horizontal="left"/>
    </xf>
    <xf numFmtId="0" fontId="17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0" xfId="2" applyFont="1" applyFill="1" applyAlignment="1" applyProtection="1">
      <alignment vertical="center"/>
    </xf>
    <xf numFmtId="0" fontId="5" fillId="0" borderId="0" xfId="3" applyFont="1"/>
    <xf numFmtId="0" fontId="6" fillId="3" borderId="0" xfId="0" applyFont="1" applyFill="1" applyAlignment="1"/>
    <xf numFmtId="0" fontId="7" fillId="3" borderId="0" xfId="0" applyFont="1" applyFill="1" applyAlignment="1">
      <alignment vertical="center"/>
    </xf>
    <xf numFmtId="0" fontId="8" fillId="4" borderId="0" xfId="3" applyFont="1" applyFill="1"/>
    <xf numFmtId="0" fontId="9" fillId="0" borderId="0" xfId="3" applyFont="1"/>
    <xf numFmtId="0" fontId="10" fillId="0" borderId="1" xfId="3" applyFont="1" applyBorder="1" applyAlignment="1">
      <alignment wrapText="1"/>
    </xf>
    <xf numFmtId="0" fontId="10" fillId="0" borderId="1" xfId="3" applyFont="1" applyBorder="1"/>
    <xf numFmtId="0" fontId="5" fillId="0" borderId="1" xfId="3" applyFont="1" applyBorder="1"/>
    <xf numFmtId="0" fontId="5" fillId="5" borderId="1" xfId="3" applyFont="1" applyFill="1" applyBorder="1"/>
    <xf numFmtId="0" fontId="5" fillId="0" borderId="1" xfId="3" applyFont="1" applyFill="1" applyBorder="1"/>
    <xf numFmtId="0" fontId="5" fillId="0" borderId="1" xfId="3" applyFont="1" applyBorder="1" applyAlignment="1">
      <alignment wrapText="1"/>
    </xf>
    <xf numFmtId="9" fontId="5" fillId="5" borderId="1" xfId="1" applyFont="1" applyFill="1" applyBorder="1"/>
    <xf numFmtId="0" fontId="11" fillId="0" borderId="0" xfId="3" applyFont="1"/>
    <xf numFmtId="164" fontId="5" fillId="0" borderId="0" xfId="3" applyNumberFormat="1" applyFont="1"/>
    <xf numFmtId="165" fontId="5" fillId="0" borderId="0" xfId="3" applyNumberFormat="1" applyFont="1"/>
    <xf numFmtId="0" fontId="14" fillId="0" borderId="0" xfId="7"/>
    <xf numFmtId="0" fontId="16" fillId="8" borderId="0" xfId="7" applyFont="1" applyFill="1" applyAlignment="1">
      <alignment vertical="center" wrapText="1"/>
    </xf>
    <xf numFmtId="0" fontId="10" fillId="6" borderId="0" xfId="3" applyFont="1" applyFill="1" applyAlignment="1">
      <alignment vertical="top"/>
    </xf>
    <xf numFmtId="0" fontId="10" fillId="4" borderId="0" xfId="3" applyFont="1" applyFill="1" applyAlignment="1">
      <alignment vertical="top"/>
    </xf>
    <xf numFmtId="0" fontId="10" fillId="4" borderId="0" xfId="3" applyFont="1" applyFill="1" applyAlignment="1">
      <alignment vertical="top" wrapText="1"/>
    </xf>
    <xf numFmtId="0" fontId="10" fillId="7" borderId="0" xfId="3" applyFont="1" applyFill="1" applyAlignment="1">
      <alignment vertical="top"/>
    </xf>
    <xf numFmtId="0" fontId="5" fillId="0" borderId="0" xfId="3" applyFont="1" applyAlignment="1">
      <alignment vertical="top"/>
    </xf>
    <xf numFmtId="165" fontId="5" fillId="0" borderId="1" xfId="3" applyNumberFormat="1" applyFont="1" applyBorder="1"/>
    <xf numFmtId="165" fontId="5" fillId="5" borderId="1" xfId="3" applyNumberFormat="1" applyFont="1" applyFill="1" applyBorder="1"/>
    <xf numFmtId="0" fontId="17" fillId="3" borderId="0" xfId="9" applyFill="1" applyAlignment="1" applyProtection="1"/>
    <xf numFmtId="0" fontId="3" fillId="2" borderId="0" xfId="2" applyFont="1" applyFill="1" applyAlignment="1" applyProtection="1">
      <alignment horizontal="center" vertical="center"/>
    </xf>
    <xf numFmtId="0" fontId="2" fillId="3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9" builtinId="8"/>
    <cellStyle name="Гиперссылка 2" xfId="6"/>
    <cellStyle name="Гиперссылка 3" xfId="2"/>
    <cellStyle name="Обычный" xfId="0" builtinId="0"/>
    <cellStyle name="Обычный 2" xfId="3"/>
    <cellStyle name="Обычный 2 2" xfId="7"/>
    <cellStyle name="Обычный 3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Тренд!$O$7</c:f>
          <c:strCache>
            <c:ptCount val="1"/>
            <c:pt idx="0">
              <c:v>Случайный разброс точек вокруг линейного тренда Y=2*Х+100</c:v>
            </c:pt>
          </c:strCache>
        </c:strRef>
      </c:tx>
      <c:layout>
        <c:manualLayout>
          <c:xMode val="edge"/>
          <c:yMode val="edge"/>
          <c:x val="0.17591999999999999"/>
          <c:y val="1.0695074880345838E-2"/>
        </c:manualLayout>
      </c:layout>
      <c:overlay val="0"/>
      <c:txPr>
        <a:bodyPr/>
        <a:lstStyle/>
        <a:p>
          <a:pPr algn="ctr"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837680289963755"/>
          <c:y val="8.4958518116269949E-2"/>
          <c:w val="0.85994710661167351"/>
          <c:h val="0.70304531194814368"/>
        </c:manualLayout>
      </c:layout>
      <c:scatterChart>
        <c:scatterStyle val="lineMarker"/>
        <c:varyColors val="0"/>
        <c:ser>
          <c:idx val="1"/>
          <c:order val="0"/>
          <c:tx>
            <c:strRef>
              <c:f>Тренд!$C$22</c:f>
              <c:strCache>
                <c:ptCount val="1"/>
                <c:pt idx="0">
                  <c:v>Y нормальный разброс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Тренд!$B$23:$B$83</c:f>
              <c:numCache>
                <c:formatCode>General</c:formatCode>
                <c:ptCount val="6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115</c:v>
                </c:pt>
                <c:pt idx="22">
                  <c:v>120</c:v>
                </c:pt>
                <c:pt idx="23">
                  <c:v>125</c:v>
                </c:pt>
                <c:pt idx="24">
                  <c:v>130</c:v>
                </c:pt>
                <c:pt idx="25">
                  <c:v>135</c:v>
                </c:pt>
                <c:pt idx="26">
                  <c:v>140</c:v>
                </c:pt>
                <c:pt idx="27">
                  <c:v>145</c:v>
                </c:pt>
                <c:pt idx="28">
                  <c:v>150</c:v>
                </c:pt>
                <c:pt idx="29">
                  <c:v>155</c:v>
                </c:pt>
                <c:pt idx="30">
                  <c:v>160</c:v>
                </c:pt>
                <c:pt idx="31">
                  <c:v>165</c:v>
                </c:pt>
                <c:pt idx="32">
                  <c:v>170</c:v>
                </c:pt>
                <c:pt idx="33">
                  <c:v>175</c:v>
                </c:pt>
                <c:pt idx="34">
                  <c:v>180</c:v>
                </c:pt>
                <c:pt idx="35">
                  <c:v>185</c:v>
                </c:pt>
                <c:pt idx="36">
                  <c:v>190</c:v>
                </c:pt>
                <c:pt idx="37">
                  <c:v>195</c:v>
                </c:pt>
                <c:pt idx="38">
                  <c:v>200</c:v>
                </c:pt>
                <c:pt idx="39">
                  <c:v>205</c:v>
                </c:pt>
                <c:pt idx="40">
                  <c:v>210</c:v>
                </c:pt>
                <c:pt idx="41">
                  <c:v>215</c:v>
                </c:pt>
                <c:pt idx="42">
                  <c:v>220</c:v>
                </c:pt>
                <c:pt idx="43">
                  <c:v>225</c:v>
                </c:pt>
                <c:pt idx="44">
                  <c:v>230</c:v>
                </c:pt>
                <c:pt idx="45">
                  <c:v>235</c:v>
                </c:pt>
                <c:pt idx="46">
                  <c:v>240</c:v>
                </c:pt>
                <c:pt idx="47">
                  <c:v>245</c:v>
                </c:pt>
                <c:pt idx="48">
                  <c:v>250</c:v>
                </c:pt>
                <c:pt idx="49">
                  <c:v>255</c:v>
                </c:pt>
                <c:pt idx="50">
                  <c:v>260</c:v>
                </c:pt>
                <c:pt idx="51">
                  <c:v>265</c:v>
                </c:pt>
                <c:pt idx="52">
                  <c:v>270</c:v>
                </c:pt>
                <c:pt idx="53">
                  <c:v>275</c:v>
                </c:pt>
                <c:pt idx="54">
                  <c:v>280</c:v>
                </c:pt>
                <c:pt idx="55">
                  <c:v>285</c:v>
                </c:pt>
                <c:pt idx="56">
                  <c:v>290</c:v>
                </c:pt>
                <c:pt idx="57">
                  <c:v>295</c:v>
                </c:pt>
                <c:pt idx="58">
                  <c:v>300</c:v>
                </c:pt>
                <c:pt idx="59">
                  <c:v>305</c:v>
                </c:pt>
                <c:pt idx="60">
                  <c:v>310</c:v>
                </c:pt>
              </c:numCache>
            </c:numRef>
          </c:xVal>
          <c:yVal>
            <c:numRef>
              <c:f>Тренд!$C$23:$C$83</c:f>
              <c:numCache>
                <c:formatCode>0.000</c:formatCode>
                <c:ptCount val="61"/>
                <c:pt idx="0">
                  <c:v>101.99162662491634</c:v>
                </c:pt>
                <c:pt idx="1">
                  <c:v>184.31965356243808</c:v>
                </c:pt>
                <c:pt idx="2">
                  <c:v>136.35848051459587</c:v>
                </c:pt>
                <c:pt idx="3">
                  <c:v>206.92245536930923</c:v>
                </c:pt>
                <c:pt idx="4">
                  <c:v>95.338074849910129</c:v>
                </c:pt>
                <c:pt idx="5">
                  <c:v>197.03669095725979</c:v>
                </c:pt>
                <c:pt idx="6">
                  <c:v>148.67038518585267</c:v>
                </c:pt>
                <c:pt idx="7">
                  <c:v>157.13192686883298</c:v>
                </c:pt>
                <c:pt idx="8">
                  <c:v>169.89429131896841</c:v>
                </c:pt>
                <c:pt idx="9">
                  <c:v>218.49071648966125</c:v>
                </c:pt>
                <c:pt idx="10">
                  <c:v>306.27085756113752</c:v>
                </c:pt>
                <c:pt idx="11">
                  <c:v>250.04373884901267</c:v>
                </c:pt>
                <c:pt idx="12">
                  <c:v>231.2045017301524</c:v>
                </c:pt>
                <c:pt idx="13">
                  <c:v>217.37523622091527</c:v>
                </c:pt>
                <c:pt idx="14">
                  <c:v>265.27291665980493</c:v>
                </c:pt>
                <c:pt idx="15">
                  <c:v>259.88056583103673</c:v>
                </c:pt>
                <c:pt idx="16">
                  <c:v>175.80437902718893</c:v>
                </c:pt>
                <c:pt idx="17">
                  <c:v>310.05622101703187</c:v>
                </c:pt>
                <c:pt idx="18">
                  <c:v>330.72009137217088</c:v>
                </c:pt>
                <c:pt idx="19">
                  <c:v>235.56501007650348</c:v>
                </c:pt>
                <c:pt idx="20">
                  <c:v>317.87908221099724</c:v>
                </c:pt>
                <c:pt idx="21">
                  <c:v>330.7629026433637</c:v>
                </c:pt>
                <c:pt idx="22">
                  <c:v>370.68524698493661</c:v>
                </c:pt>
                <c:pt idx="23">
                  <c:v>250.08546307212004</c:v>
                </c:pt>
                <c:pt idx="24">
                  <c:v>381.00761552986</c:v>
                </c:pt>
                <c:pt idx="25">
                  <c:v>464.31016172195461</c:v>
                </c:pt>
                <c:pt idx="26">
                  <c:v>355.19696066049687</c:v>
                </c:pt>
                <c:pt idx="27">
                  <c:v>387.07319839222276</c:v>
                </c:pt>
                <c:pt idx="28">
                  <c:v>402.40505798618301</c:v>
                </c:pt>
                <c:pt idx="29">
                  <c:v>432.15186772153493</c:v>
                </c:pt>
                <c:pt idx="30">
                  <c:v>422.70080883605715</c:v>
                </c:pt>
                <c:pt idx="31">
                  <c:v>462.53068287462474</c:v>
                </c:pt>
                <c:pt idx="32">
                  <c:v>367.5773323729199</c:v>
                </c:pt>
                <c:pt idx="33">
                  <c:v>440.25668154729527</c:v>
                </c:pt>
                <c:pt idx="34">
                  <c:v>466.56567015028912</c:v>
                </c:pt>
                <c:pt idx="35">
                  <c:v>462.71043637526827</c:v>
                </c:pt>
                <c:pt idx="36">
                  <c:v>478.80806320962557</c:v>
                </c:pt>
                <c:pt idx="37">
                  <c:v>430.41070182788167</c:v>
                </c:pt>
                <c:pt idx="38">
                  <c:v>460.82420294588496</c:v>
                </c:pt>
                <c:pt idx="39">
                  <c:v>435.47809313076539</c:v>
                </c:pt>
                <c:pt idx="40">
                  <c:v>526.75907290376006</c:v>
                </c:pt>
                <c:pt idx="41">
                  <c:v>547.3283958104962</c:v>
                </c:pt>
                <c:pt idx="42">
                  <c:v>512.84708514099668</c:v>
                </c:pt>
                <c:pt idx="43">
                  <c:v>506.055769083489</c:v>
                </c:pt>
                <c:pt idx="44">
                  <c:v>654.54597794229687</c:v>
                </c:pt>
                <c:pt idx="45">
                  <c:v>540.0440873671705</c:v>
                </c:pt>
                <c:pt idx="46">
                  <c:v>554.04901071707775</c:v>
                </c:pt>
                <c:pt idx="47">
                  <c:v>549.64913184306715</c:v>
                </c:pt>
                <c:pt idx="48">
                  <c:v>525.06052137486301</c:v>
                </c:pt>
                <c:pt idx="49">
                  <c:v>651.55773186414581</c:v>
                </c:pt>
                <c:pt idx="50">
                  <c:v>626.69050348967141</c:v>
                </c:pt>
                <c:pt idx="51">
                  <c:v>685.80593965065395</c:v>
                </c:pt>
                <c:pt idx="52">
                  <c:v>725.05562098066252</c:v>
                </c:pt>
                <c:pt idx="53">
                  <c:v>611.96214215184796</c:v>
                </c:pt>
                <c:pt idx="54">
                  <c:v>699.85425011452708</c:v>
                </c:pt>
                <c:pt idx="55">
                  <c:v>765.43576246469399</c:v>
                </c:pt>
                <c:pt idx="56">
                  <c:v>767.04124075495076</c:v>
                </c:pt>
                <c:pt idx="57">
                  <c:v>689.27598821171034</c:v>
                </c:pt>
                <c:pt idx="58">
                  <c:v>685.85312147601326</c:v>
                </c:pt>
                <c:pt idx="59">
                  <c:v>708.23115375791394</c:v>
                </c:pt>
                <c:pt idx="60">
                  <c:v>732.03860908319655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26-41C1-A315-37F9C7303B7E}"/>
            </c:ext>
          </c:extLst>
        </c:ser>
        <c:ser>
          <c:idx val="0"/>
          <c:order val="1"/>
          <c:tx>
            <c:strRef>
              <c:f>Тренд!$K$22</c:f>
              <c:strCache>
                <c:ptCount val="1"/>
                <c:pt idx="0">
                  <c:v>Y линия тренда</c:v>
                </c:pt>
              </c:strCache>
            </c:strRef>
          </c:tx>
          <c:spPr>
            <a:ln w="22225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Тренд!$I$23:$I$24</c:f>
              <c:numCache>
                <c:formatCode>General</c:formatCode>
                <c:ptCount val="2"/>
                <c:pt idx="0">
                  <c:v>10</c:v>
                </c:pt>
                <c:pt idx="1">
                  <c:v>310</c:v>
                </c:pt>
              </c:numCache>
            </c:numRef>
          </c:xVal>
          <c:yVal>
            <c:numRef>
              <c:f>Тренд!$K$23:$K$24</c:f>
              <c:numCache>
                <c:formatCode>General</c:formatCode>
                <c:ptCount val="2"/>
                <c:pt idx="0">
                  <c:v>120</c:v>
                </c:pt>
                <c:pt idx="1">
                  <c:v>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26-41C1-A315-37F9C7303B7E}"/>
            </c:ext>
          </c:extLst>
        </c:ser>
        <c:ser>
          <c:idx val="2"/>
          <c:order val="2"/>
          <c:tx>
            <c:strRef>
              <c:f>Тренд!$J$22</c:f>
              <c:strCache>
                <c:ptCount val="1"/>
                <c:pt idx="0">
                  <c:v>Y линия регрессии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Тренд!$I$23:$I$24</c:f>
              <c:numCache>
                <c:formatCode>General</c:formatCode>
                <c:ptCount val="2"/>
                <c:pt idx="0">
                  <c:v>10</c:v>
                </c:pt>
                <c:pt idx="1">
                  <c:v>310</c:v>
                </c:pt>
              </c:numCache>
            </c:numRef>
          </c:xVal>
          <c:yVal>
            <c:numRef>
              <c:f>Тренд!$J$23:$J$24</c:f>
              <c:numCache>
                <c:formatCode>0.000</c:formatCode>
                <c:ptCount val="2"/>
                <c:pt idx="0">
                  <c:v>110.47961655494586</c:v>
                </c:pt>
                <c:pt idx="1">
                  <c:v>728.30429054224078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26-41C1-A315-37F9C730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18880"/>
        <c:axId val="130620416"/>
      </c:scatterChart>
      <c:valAx>
        <c:axId val="1306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620416"/>
        <c:crosses val="autoZero"/>
        <c:crossBetween val="midCat"/>
      </c:valAx>
      <c:valAx>
        <c:axId val="1306204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excel2.ru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3.46848885268651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06188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431573484432762E-2"/>
          <c:y val="0.87804458479629355"/>
          <c:w val="0.93929767693138844"/>
          <c:h val="0.100847235784181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0</xdr:colOff>
      <xdr:row>20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generaciya-dannyh-dlya-prostoy-lineynoy-regressi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zoomScaleNormal="100" workbookViewId="0">
      <selection activeCell="M2" sqref="M2:N2"/>
    </sheetView>
  </sheetViews>
  <sheetFormatPr defaultRowHeight="12.75" x14ac:dyDescent="0.2"/>
  <cols>
    <col min="1" max="1" width="16.7109375" style="2" customWidth="1"/>
    <col min="2" max="2" width="10.28515625" style="2" customWidth="1"/>
    <col min="3" max="3" width="16.28515625" style="2" bestFit="1" customWidth="1"/>
    <col min="4" max="4" width="8.5703125" style="2" bestFit="1" customWidth="1"/>
    <col min="5" max="5" width="3.140625" style="2" customWidth="1"/>
    <col min="6" max="6" width="9.85546875" style="2" customWidth="1"/>
    <col min="7" max="7" width="8.140625" style="2" customWidth="1"/>
    <col min="8" max="8" width="10.28515625" style="2" customWidth="1"/>
    <col min="9" max="9" width="11.140625" style="2" customWidth="1"/>
    <col min="10" max="10" width="12" style="2" bestFit="1" customWidth="1"/>
    <col min="11" max="11" width="8.140625" style="2" customWidth="1"/>
    <col min="12" max="12" width="11.42578125" style="2" customWidth="1"/>
    <col min="13" max="13" width="9.7109375" style="2" customWidth="1"/>
    <col min="14" max="15" width="8.140625" style="2" customWidth="1"/>
    <col min="16" max="16" width="9.140625" style="2" customWidth="1"/>
    <col min="17" max="17" width="9.42578125" style="2" customWidth="1"/>
    <col min="18" max="18" width="10" style="2" customWidth="1"/>
    <col min="19" max="27" width="8.140625" style="2" customWidth="1"/>
    <col min="28" max="260" width="9.140625" style="2"/>
    <col min="261" max="261" width="10" style="2" customWidth="1"/>
    <col min="262" max="16384" width="9.140625" style="2"/>
  </cols>
  <sheetData>
    <row r="1" spans="1:27" ht="26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26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8" t="s">
        <v>30</v>
      </c>
      <c r="N2" s="28" t="s">
        <v>30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x14ac:dyDescent="0.2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x14ac:dyDescent="0.25">
      <c r="A4" s="5" t="s">
        <v>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">
      <c r="W5" s="6"/>
    </row>
    <row r="6" spans="1:27" x14ac:dyDescent="0.2">
      <c r="A6" s="14" t="s">
        <v>28</v>
      </c>
      <c r="C6" s="14" t="s">
        <v>25</v>
      </c>
      <c r="O6" s="2" t="s">
        <v>20</v>
      </c>
    </row>
    <row r="7" spans="1:27" x14ac:dyDescent="0.2">
      <c r="A7" s="8" t="s">
        <v>2</v>
      </c>
      <c r="B7" s="8" t="s">
        <v>26</v>
      </c>
      <c r="C7" s="8" t="s">
        <v>2</v>
      </c>
      <c r="D7" s="8" t="s">
        <v>26</v>
      </c>
      <c r="O7" s="2" t="str">
        <f>"Случайный разброс точек вокруг линейного тренда Y="&amp;ROUND(B8,3)&amp;"*Х"&amp;IF(SIGN(B9)=-1,"-","+")&amp;ROUND(ABS(B9),1)</f>
        <v>Случайный разброс точек вокруг линейного тренда Y=2*Х+100</v>
      </c>
    </row>
    <row r="8" spans="1:27" ht="25.5" x14ac:dyDescent="0.2">
      <c r="A8" s="8" t="s">
        <v>3</v>
      </c>
      <c r="B8" s="25">
        <v>2</v>
      </c>
      <c r="C8" s="7" t="s">
        <v>24</v>
      </c>
      <c r="D8" s="24">
        <f ca="1">SLOPE(C23:C83,B23:B83)</f>
        <v>2.0594155799576495</v>
      </c>
    </row>
    <row r="9" spans="1:27" ht="38.25" x14ac:dyDescent="0.2">
      <c r="A9" s="8" t="s">
        <v>4</v>
      </c>
      <c r="B9" s="25">
        <v>100</v>
      </c>
      <c r="C9" s="7" t="s">
        <v>27</v>
      </c>
      <c r="D9" s="24">
        <f ca="1">INTERCEPT(C23:C83,B23:B83)</f>
        <v>89.885460755369365</v>
      </c>
    </row>
    <row r="11" spans="1:27" x14ac:dyDescent="0.2">
      <c r="A11" s="9" t="s">
        <v>5</v>
      </c>
      <c r="B11" s="10">
        <v>10</v>
      </c>
    </row>
    <row r="12" spans="1:27" x14ac:dyDescent="0.2">
      <c r="A12" s="9" t="s">
        <v>6</v>
      </c>
      <c r="B12" s="10">
        <v>5</v>
      </c>
    </row>
    <row r="13" spans="1:27" x14ac:dyDescent="0.2">
      <c r="A13" s="9" t="s">
        <v>7</v>
      </c>
      <c r="B13" s="11">
        <f>COUNT(A23:A83)</f>
        <v>61</v>
      </c>
    </row>
    <row r="14" spans="1:27" x14ac:dyDescent="0.2">
      <c r="A14" s="9" t="s">
        <v>8</v>
      </c>
      <c r="B14" s="9">
        <f>B11+B12*(B13-1)</f>
        <v>310</v>
      </c>
    </row>
    <row r="15" spans="1:27" x14ac:dyDescent="0.2">
      <c r="A15" s="12" t="s">
        <v>9</v>
      </c>
      <c r="B15" s="13">
        <v>0.1</v>
      </c>
      <c r="C15" s="14" t="s">
        <v>10</v>
      </c>
    </row>
    <row r="16" spans="1:27" ht="80.25" customHeight="1" x14ac:dyDescent="0.2">
      <c r="A16" s="14" t="s">
        <v>23</v>
      </c>
    </row>
    <row r="21" spans="1:21" x14ac:dyDescent="0.2">
      <c r="J21" s="14" t="s">
        <v>22</v>
      </c>
    </row>
    <row r="22" spans="1:21" ht="25.5" x14ac:dyDescent="0.2">
      <c r="A22" s="19" t="s">
        <v>11</v>
      </c>
      <c r="B22" s="20" t="s">
        <v>12</v>
      </c>
      <c r="C22" s="21" t="s">
        <v>21</v>
      </c>
      <c r="D22" s="20" t="s">
        <v>13</v>
      </c>
      <c r="F22" s="22" t="s">
        <v>14</v>
      </c>
      <c r="G22" s="23"/>
      <c r="H22" s="19" t="s">
        <v>11</v>
      </c>
      <c r="I22" s="20" t="s">
        <v>12</v>
      </c>
      <c r="J22" s="21" t="s">
        <v>14</v>
      </c>
      <c r="K22" s="21" t="s">
        <v>15</v>
      </c>
      <c r="Q22" s="16"/>
      <c r="R22" s="16"/>
      <c r="S22" s="16"/>
      <c r="T22" s="16"/>
      <c r="U22" s="16"/>
    </row>
    <row r="23" spans="1:21" x14ac:dyDescent="0.2">
      <c r="A23" s="2">
        <v>1</v>
      </c>
      <c r="B23" s="2">
        <f>$B$11+(A23-1)*$B$12</f>
        <v>10</v>
      </c>
      <c r="C23" s="15">
        <f t="shared" ref="C23:C54" ca="1" si="0">IF(AND($B$15&gt;0,AVERAGE($D$23:$D$83)),_xlfn.NORM.INV(RAND(),D23,$B$15*ABS(AVERAGE($D$23:$D$83))),D23)</f>
        <v>101.99162662491634</v>
      </c>
      <c r="D23" s="2">
        <f>$B$8*B23+$B$9</f>
        <v>120</v>
      </c>
      <c r="F23" s="15">
        <f t="shared" ref="F23:F54" ca="1" si="1">$D$8*B23+$D$9</f>
        <v>110.47961655494586</v>
      </c>
      <c r="H23" s="2">
        <v>1</v>
      </c>
      <c r="I23" s="2">
        <f>INDEX($B$23:$B$83,MATCH(H23,$A$23:$A$83,0))</f>
        <v>10</v>
      </c>
      <c r="J23" s="15">
        <f ca="1">$D$8*I23+$D$9</f>
        <v>110.47961655494586</v>
      </c>
      <c r="K23" s="2">
        <f>$B$8*I23+$B$9</f>
        <v>120</v>
      </c>
      <c r="Q23" s="16"/>
      <c r="R23" s="16"/>
      <c r="S23" s="16"/>
      <c r="T23" s="16"/>
      <c r="U23" s="16"/>
    </row>
    <row r="24" spans="1:21" x14ac:dyDescent="0.2">
      <c r="A24" s="2">
        <v>2</v>
      </c>
      <c r="B24" s="2">
        <f t="shared" ref="B24:B83" si="2">$B$11+(A24-1)*$B$12</f>
        <v>15</v>
      </c>
      <c r="C24" s="15">
        <f t="shared" ca="1" si="0"/>
        <v>184.31965356243808</v>
      </c>
      <c r="D24" s="2">
        <f t="shared" ref="D24:D83" si="3">$B$8*B24+$B$9</f>
        <v>130</v>
      </c>
      <c r="F24" s="15">
        <f t="shared" ca="1" si="1"/>
        <v>120.7766944547341</v>
      </c>
      <c r="H24" s="2">
        <f>B13</f>
        <v>61</v>
      </c>
      <c r="I24" s="2">
        <f>INDEX($B$23:$B$83,MATCH(H24,$A$23:$A$83,0))</f>
        <v>310</v>
      </c>
      <c r="J24" s="15">
        <f ca="1">$D$8*I24+$D$9</f>
        <v>728.30429054224078</v>
      </c>
      <c r="K24" s="2">
        <f>$B$8*I24+$B$9</f>
        <v>720</v>
      </c>
      <c r="Q24" s="16"/>
      <c r="R24" s="16"/>
      <c r="S24" s="16"/>
      <c r="T24" s="16"/>
      <c r="U24" s="16"/>
    </row>
    <row r="25" spans="1:21" x14ac:dyDescent="0.2">
      <c r="A25" s="2">
        <v>3</v>
      </c>
      <c r="B25" s="2">
        <f t="shared" si="2"/>
        <v>20</v>
      </c>
      <c r="C25" s="15">
        <f t="shared" ca="1" si="0"/>
        <v>136.35848051459587</v>
      </c>
      <c r="D25" s="2">
        <f t="shared" si="3"/>
        <v>140</v>
      </c>
      <c r="F25" s="15">
        <f t="shared" ca="1" si="1"/>
        <v>131.07377235452236</v>
      </c>
      <c r="Q25" s="16"/>
      <c r="R25" s="16"/>
      <c r="S25" s="16"/>
      <c r="T25" s="16"/>
      <c r="U25" s="16"/>
    </row>
    <row r="26" spans="1:21" x14ac:dyDescent="0.2">
      <c r="A26" s="2">
        <v>4</v>
      </c>
      <c r="B26" s="2">
        <f t="shared" si="2"/>
        <v>25</v>
      </c>
      <c r="C26" s="15">
        <f t="shared" ca="1" si="0"/>
        <v>206.92245536930923</v>
      </c>
      <c r="D26" s="2">
        <f t="shared" si="3"/>
        <v>150</v>
      </c>
      <c r="F26" s="15">
        <f t="shared" ca="1" si="1"/>
        <v>141.3708502543106</v>
      </c>
      <c r="Q26" s="16"/>
      <c r="R26" s="16"/>
      <c r="S26" s="16"/>
      <c r="T26" s="16"/>
      <c r="U26" s="16"/>
    </row>
    <row r="27" spans="1:21" x14ac:dyDescent="0.2">
      <c r="A27" s="2">
        <v>5</v>
      </c>
      <c r="B27" s="2">
        <f t="shared" si="2"/>
        <v>30</v>
      </c>
      <c r="C27" s="15">
        <f t="shared" ca="1" si="0"/>
        <v>95.338074849910129</v>
      </c>
      <c r="D27" s="2">
        <f t="shared" si="3"/>
        <v>160</v>
      </c>
      <c r="F27" s="15">
        <f t="shared" ca="1" si="1"/>
        <v>151.66792815409883</v>
      </c>
      <c r="Q27" s="16"/>
      <c r="R27" s="16"/>
      <c r="S27" s="16"/>
      <c r="T27" s="16"/>
      <c r="U27" s="16"/>
    </row>
    <row r="28" spans="1:21" x14ac:dyDescent="0.2">
      <c r="A28" s="2">
        <v>6</v>
      </c>
      <c r="B28" s="2">
        <f t="shared" si="2"/>
        <v>35</v>
      </c>
      <c r="C28" s="15">
        <f t="shared" ca="1" si="0"/>
        <v>197.03669095725979</v>
      </c>
      <c r="D28" s="2">
        <f t="shared" si="3"/>
        <v>170</v>
      </c>
      <c r="F28" s="15">
        <f t="shared" ca="1" si="1"/>
        <v>161.96500605388709</v>
      </c>
      <c r="Q28" s="16"/>
      <c r="R28" s="16"/>
      <c r="S28" s="16"/>
      <c r="T28" s="16"/>
      <c r="U28" s="16"/>
    </row>
    <row r="29" spans="1:21" x14ac:dyDescent="0.2">
      <c r="A29" s="2">
        <v>7</v>
      </c>
      <c r="B29" s="2">
        <f t="shared" si="2"/>
        <v>40</v>
      </c>
      <c r="C29" s="15">
        <f t="shared" ca="1" si="0"/>
        <v>148.67038518585267</v>
      </c>
      <c r="D29" s="2">
        <f t="shared" si="3"/>
        <v>180</v>
      </c>
      <c r="F29" s="15">
        <f t="shared" ca="1" si="1"/>
        <v>172.26208395367536</v>
      </c>
      <c r="Q29" s="16"/>
      <c r="R29" s="16"/>
      <c r="S29" s="16"/>
      <c r="T29" s="16"/>
      <c r="U29" s="16"/>
    </row>
    <row r="30" spans="1:21" x14ac:dyDescent="0.2">
      <c r="A30" s="2">
        <v>8</v>
      </c>
      <c r="B30" s="2">
        <f t="shared" si="2"/>
        <v>45</v>
      </c>
      <c r="C30" s="15">
        <f t="shared" ca="1" si="0"/>
        <v>157.13192686883298</v>
      </c>
      <c r="D30" s="2">
        <f t="shared" si="3"/>
        <v>190</v>
      </c>
      <c r="F30" s="15">
        <f t="shared" ca="1" si="1"/>
        <v>182.55916185346359</v>
      </c>
      <c r="Q30" s="16"/>
      <c r="R30" s="16"/>
      <c r="S30" s="16"/>
      <c r="T30" s="16"/>
      <c r="U30" s="16"/>
    </row>
    <row r="31" spans="1:21" x14ac:dyDescent="0.2">
      <c r="A31" s="2">
        <v>9</v>
      </c>
      <c r="B31" s="2">
        <f t="shared" si="2"/>
        <v>50</v>
      </c>
      <c r="C31" s="15">
        <f t="shared" ca="1" si="0"/>
        <v>169.89429131896841</v>
      </c>
      <c r="D31" s="2">
        <f t="shared" si="3"/>
        <v>200</v>
      </c>
      <c r="F31" s="15">
        <f t="shared" ca="1" si="1"/>
        <v>192.85623975325183</v>
      </c>
      <c r="Q31" s="16"/>
      <c r="R31" s="16"/>
      <c r="S31" s="16"/>
      <c r="T31" s="16"/>
      <c r="U31" s="16"/>
    </row>
    <row r="32" spans="1:21" x14ac:dyDescent="0.2">
      <c r="A32" s="2">
        <v>10</v>
      </c>
      <c r="B32" s="2">
        <f t="shared" si="2"/>
        <v>55</v>
      </c>
      <c r="C32" s="15">
        <f t="shared" ca="1" si="0"/>
        <v>218.49071648966125</v>
      </c>
      <c r="D32" s="2">
        <f t="shared" si="3"/>
        <v>210</v>
      </c>
      <c r="F32" s="15">
        <f t="shared" ca="1" si="1"/>
        <v>203.15331765304009</v>
      </c>
      <c r="Q32" s="16"/>
      <c r="R32" s="16"/>
      <c r="S32" s="16"/>
      <c r="T32" s="16"/>
      <c r="U32" s="16"/>
    </row>
    <row r="33" spans="1:21" x14ac:dyDescent="0.2">
      <c r="A33" s="2">
        <v>11</v>
      </c>
      <c r="B33" s="2">
        <f t="shared" si="2"/>
        <v>60</v>
      </c>
      <c r="C33" s="15">
        <f t="shared" ca="1" si="0"/>
        <v>306.27085756113752</v>
      </c>
      <c r="D33" s="2">
        <f t="shared" si="3"/>
        <v>220</v>
      </c>
      <c r="F33" s="15">
        <f t="shared" ca="1" si="1"/>
        <v>213.45039555282833</v>
      </c>
      <c r="Q33" s="16"/>
      <c r="R33" s="16"/>
      <c r="S33" s="16"/>
      <c r="T33" s="16"/>
      <c r="U33" s="16"/>
    </row>
    <row r="34" spans="1:21" x14ac:dyDescent="0.2">
      <c r="A34" s="2">
        <v>12</v>
      </c>
      <c r="B34" s="2">
        <f t="shared" si="2"/>
        <v>65</v>
      </c>
      <c r="C34" s="15">
        <f t="shared" ca="1" si="0"/>
        <v>250.04373884901267</v>
      </c>
      <c r="D34" s="2">
        <f t="shared" si="3"/>
        <v>230</v>
      </c>
      <c r="F34" s="15">
        <f t="shared" ca="1" si="1"/>
        <v>223.74747345261659</v>
      </c>
      <c r="Q34" s="16"/>
      <c r="R34" s="16"/>
      <c r="S34" s="16"/>
      <c r="T34" s="16"/>
      <c r="U34" s="16"/>
    </row>
    <row r="35" spans="1:21" x14ac:dyDescent="0.2">
      <c r="A35" s="2">
        <v>13</v>
      </c>
      <c r="B35" s="2">
        <f t="shared" si="2"/>
        <v>70</v>
      </c>
      <c r="C35" s="15">
        <f t="shared" ca="1" si="0"/>
        <v>231.2045017301524</v>
      </c>
      <c r="D35" s="2">
        <f t="shared" si="3"/>
        <v>240</v>
      </c>
      <c r="F35" s="15">
        <f t="shared" ca="1" si="1"/>
        <v>234.04455135240482</v>
      </c>
      <c r="Q35" s="16"/>
      <c r="R35" s="16"/>
      <c r="S35" s="16"/>
      <c r="T35" s="16"/>
      <c r="U35" s="16"/>
    </row>
    <row r="36" spans="1:21" x14ac:dyDescent="0.2">
      <c r="A36" s="2">
        <v>14</v>
      </c>
      <c r="B36" s="2">
        <f t="shared" si="2"/>
        <v>75</v>
      </c>
      <c r="C36" s="15">
        <f t="shared" ca="1" si="0"/>
        <v>217.37523622091527</v>
      </c>
      <c r="D36" s="2">
        <f t="shared" si="3"/>
        <v>250</v>
      </c>
      <c r="F36" s="15">
        <f t="shared" ca="1" si="1"/>
        <v>244.34162925219309</v>
      </c>
      <c r="Q36" s="16"/>
      <c r="R36" s="16"/>
      <c r="S36" s="16"/>
      <c r="T36" s="16"/>
      <c r="U36" s="16"/>
    </row>
    <row r="37" spans="1:21" x14ac:dyDescent="0.2">
      <c r="A37" s="2">
        <v>15</v>
      </c>
      <c r="B37" s="2">
        <f t="shared" si="2"/>
        <v>80</v>
      </c>
      <c r="C37" s="15">
        <f t="shared" ca="1" si="0"/>
        <v>265.27291665980493</v>
      </c>
      <c r="D37" s="2">
        <f t="shared" si="3"/>
        <v>260</v>
      </c>
      <c r="F37" s="15">
        <f t="shared" ca="1" si="1"/>
        <v>254.63870715198132</v>
      </c>
      <c r="Q37" s="16"/>
      <c r="R37" s="16"/>
      <c r="S37" s="16"/>
      <c r="T37" s="16"/>
      <c r="U37" s="16"/>
    </row>
    <row r="38" spans="1:21" x14ac:dyDescent="0.2">
      <c r="A38" s="2">
        <v>16</v>
      </c>
      <c r="B38" s="2">
        <f t="shared" si="2"/>
        <v>85</v>
      </c>
      <c r="C38" s="15">
        <f t="shared" ca="1" si="0"/>
        <v>259.88056583103673</v>
      </c>
      <c r="D38" s="2">
        <f t="shared" si="3"/>
        <v>270</v>
      </c>
      <c r="F38" s="15">
        <f t="shared" ca="1" si="1"/>
        <v>264.93578505176959</v>
      </c>
      <c r="Q38" s="16"/>
      <c r="R38" s="16"/>
      <c r="S38" s="16"/>
      <c r="T38" s="16"/>
      <c r="U38" s="16"/>
    </row>
    <row r="39" spans="1:21" x14ac:dyDescent="0.2">
      <c r="A39" s="2">
        <v>17</v>
      </c>
      <c r="B39" s="2">
        <f t="shared" si="2"/>
        <v>90</v>
      </c>
      <c r="C39" s="15">
        <f t="shared" ca="1" si="0"/>
        <v>175.80437902718893</v>
      </c>
      <c r="D39" s="2">
        <f t="shared" si="3"/>
        <v>280</v>
      </c>
      <c r="F39" s="15">
        <f t="shared" ca="1" si="1"/>
        <v>275.23286295155782</v>
      </c>
      <c r="Q39" s="16"/>
      <c r="R39" s="16"/>
      <c r="S39" s="16"/>
      <c r="T39" s="16"/>
      <c r="U39" s="16"/>
    </row>
    <row r="40" spans="1:21" x14ac:dyDescent="0.2">
      <c r="A40" s="2">
        <v>18</v>
      </c>
      <c r="B40" s="2">
        <f t="shared" si="2"/>
        <v>95</v>
      </c>
      <c r="C40" s="15">
        <f t="shared" ca="1" si="0"/>
        <v>310.05622101703187</v>
      </c>
      <c r="D40" s="2">
        <f t="shared" si="3"/>
        <v>290</v>
      </c>
      <c r="F40" s="15">
        <f t="shared" ca="1" si="1"/>
        <v>285.52994085134605</v>
      </c>
      <c r="L40" s="15"/>
      <c r="Q40" s="16"/>
      <c r="R40" s="16"/>
      <c r="S40" s="16"/>
      <c r="T40" s="16"/>
      <c r="U40" s="16"/>
    </row>
    <row r="41" spans="1:21" x14ac:dyDescent="0.2">
      <c r="A41" s="2">
        <v>19</v>
      </c>
      <c r="B41" s="2">
        <f t="shared" si="2"/>
        <v>100</v>
      </c>
      <c r="C41" s="15">
        <f t="shared" ca="1" si="0"/>
        <v>330.72009137217088</v>
      </c>
      <c r="D41" s="2">
        <f t="shared" si="3"/>
        <v>300</v>
      </c>
      <c r="F41" s="15">
        <f t="shared" ca="1" si="1"/>
        <v>295.82701875113435</v>
      </c>
      <c r="L41" s="15"/>
      <c r="Q41" s="16"/>
      <c r="R41" s="16"/>
      <c r="S41" s="16"/>
      <c r="T41" s="16"/>
      <c r="U41" s="16"/>
    </row>
    <row r="42" spans="1:21" x14ac:dyDescent="0.2">
      <c r="A42" s="2">
        <v>20</v>
      </c>
      <c r="B42" s="2">
        <f t="shared" si="2"/>
        <v>105</v>
      </c>
      <c r="C42" s="15">
        <f t="shared" ca="1" si="0"/>
        <v>235.56501007650348</v>
      </c>
      <c r="D42" s="2">
        <f t="shared" si="3"/>
        <v>310</v>
      </c>
      <c r="F42" s="15">
        <f t="shared" ca="1" si="1"/>
        <v>306.12409665092252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x14ac:dyDescent="0.2">
      <c r="A43" s="2">
        <v>21</v>
      </c>
      <c r="B43" s="2">
        <f t="shared" si="2"/>
        <v>110</v>
      </c>
      <c r="C43" s="15">
        <f t="shared" ca="1" si="0"/>
        <v>317.87908221099724</v>
      </c>
      <c r="D43" s="2">
        <f t="shared" si="3"/>
        <v>320</v>
      </c>
      <c r="F43" s="15">
        <f t="shared" ca="1" si="1"/>
        <v>316.42117455071082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x14ac:dyDescent="0.2">
      <c r="A44" s="2">
        <v>22</v>
      </c>
      <c r="B44" s="2">
        <f t="shared" si="2"/>
        <v>115</v>
      </c>
      <c r="C44" s="15">
        <f t="shared" ca="1" si="0"/>
        <v>330.7629026433637</v>
      </c>
      <c r="D44" s="2">
        <f t="shared" si="3"/>
        <v>330</v>
      </c>
      <c r="F44" s="15">
        <f t="shared" ca="1" si="1"/>
        <v>326.71825245049905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x14ac:dyDescent="0.2">
      <c r="A45" s="2">
        <v>23</v>
      </c>
      <c r="B45" s="2">
        <f t="shared" si="2"/>
        <v>120</v>
      </c>
      <c r="C45" s="15">
        <f t="shared" ca="1" si="0"/>
        <v>370.68524698493661</v>
      </c>
      <c r="D45" s="2">
        <f t="shared" si="3"/>
        <v>340</v>
      </c>
      <c r="F45" s="15">
        <f t="shared" ca="1" si="1"/>
        <v>337.01533035028729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x14ac:dyDescent="0.2">
      <c r="A46" s="2">
        <v>24</v>
      </c>
      <c r="B46" s="2">
        <f t="shared" si="2"/>
        <v>125</v>
      </c>
      <c r="C46" s="15">
        <f t="shared" ca="1" si="0"/>
        <v>250.08546307212004</v>
      </c>
      <c r="D46" s="2">
        <f t="shared" si="3"/>
        <v>350</v>
      </c>
      <c r="F46" s="15">
        <f t="shared" ca="1" si="1"/>
        <v>347.31240825007552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x14ac:dyDescent="0.2">
      <c r="A47" s="2">
        <v>25</v>
      </c>
      <c r="B47" s="2">
        <f t="shared" si="2"/>
        <v>130</v>
      </c>
      <c r="C47" s="15">
        <f t="shared" ca="1" si="0"/>
        <v>381.00761552986</v>
      </c>
      <c r="D47" s="2">
        <f t="shared" si="3"/>
        <v>360</v>
      </c>
      <c r="F47" s="15">
        <f t="shared" ca="1" si="1"/>
        <v>357.60948614986381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x14ac:dyDescent="0.2">
      <c r="A48" s="2">
        <v>26</v>
      </c>
      <c r="B48" s="2">
        <f t="shared" si="2"/>
        <v>135</v>
      </c>
      <c r="C48" s="15">
        <f t="shared" ca="1" si="0"/>
        <v>464.31016172195461</v>
      </c>
      <c r="D48" s="2">
        <f t="shared" si="3"/>
        <v>370</v>
      </c>
      <c r="F48" s="15">
        <f t="shared" ca="1" si="1"/>
        <v>367.90656404965205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x14ac:dyDescent="0.2">
      <c r="A49" s="2">
        <v>27</v>
      </c>
      <c r="B49" s="2">
        <f t="shared" si="2"/>
        <v>140</v>
      </c>
      <c r="C49" s="15">
        <f t="shared" ca="1" si="0"/>
        <v>355.19696066049687</v>
      </c>
      <c r="D49" s="2">
        <f t="shared" si="3"/>
        <v>380</v>
      </c>
      <c r="F49" s="15">
        <f t="shared" ca="1" si="1"/>
        <v>378.20364194944028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x14ac:dyDescent="0.2">
      <c r="A50" s="2">
        <v>28</v>
      </c>
      <c r="B50" s="2">
        <f t="shared" si="2"/>
        <v>145</v>
      </c>
      <c r="C50" s="15">
        <f t="shared" ca="1" si="0"/>
        <v>387.07319839222276</v>
      </c>
      <c r="D50" s="2">
        <f t="shared" si="3"/>
        <v>390</v>
      </c>
      <c r="F50" s="15">
        <f t="shared" ca="1" si="1"/>
        <v>388.50071984922852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x14ac:dyDescent="0.2">
      <c r="A51" s="2">
        <v>29</v>
      </c>
      <c r="B51" s="2">
        <f t="shared" si="2"/>
        <v>150</v>
      </c>
      <c r="C51" s="15">
        <f t="shared" ca="1" si="0"/>
        <v>402.40505798618301</v>
      </c>
      <c r="D51" s="2">
        <f t="shared" si="3"/>
        <v>400</v>
      </c>
      <c r="F51" s="15">
        <f t="shared" ca="1" si="1"/>
        <v>398.79779774901681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x14ac:dyDescent="0.2">
      <c r="A52" s="2">
        <v>30</v>
      </c>
      <c r="B52" s="2">
        <f t="shared" si="2"/>
        <v>155</v>
      </c>
      <c r="C52" s="15">
        <f t="shared" ca="1" si="0"/>
        <v>432.15186772153493</v>
      </c>
      <c r="D52" s="2">
        <f t="shared" si="3"/>
        <v>410</v>
      </c>
      <c r="F52" s="15">
        <f t="shared" ca="1" si="1"/>
        <v>409.09487564880504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x14ac:dyDescent="0.2">
      <c r="A53" s="2">
        <v>31</v>
      </c>
      <c r="B53" s="2">
        <f t="shared" si="2"/>
        <v>160</v>
      </c>
      <c r="C53" s="15">
        <f t="shared" ca="1" si="0"/>
        <v>422.70080883605715</v>
      </c>
      <c r="D53" s="2">
        <f t="shared" si="3"/>
        <v>420</v>
      </c>
      <c r="F53" s="15">
        <f t="shared" ca="1" si="1"/>
        <v>419.39195354859328</v>
      </c>
      <c r="L53" s="15"/>
    </row>
    <row r="54" spans="1:21" x14ac:dyDescent="0.2">
      <c r="A54" s="2">
        <v>32</v>
      </c>
      <c r="B54" s="2">
        <f t="shared" si="2"/>
        <v>165</v>
      </c>
      <c r="C54" s="15">
        <f t="shared" ca="1" si="0"/>
        <v>462.53068287462474</v>
      </c>
      <c r="D54" s="2">
        <f t="shared" si="3"/>
        <v>430</v>
      </c>
      <c r="F54" s="15">
        <f t="shared" ca="1" si="1"/>
        <v>429.68903144838151</v>
      </c>
      <c r="L54" s="16"/>
    </row>
    <row r="55" spans="1:21" x14ac:dyDescent="0.2">
      <c r="A55" s="2">
        <v>33</v>
      </c>
      <c r="B55" s="2">
        <f t="shared" si="2"/>
        <v>170</v>
      </c>
      <c r="C55" s="15">
        <f t="shared" ref="C55:C83" ca="1" si="4">IF(AND($B$15&gt;0,AVERAGE($D$23:$D$83)),_xlfn.NORM.INV(RAND(),D55,$B$15*ABS(AVERAGE($D$23:$D$83))),D55)</f>
        <v>367.5773323729199</v>
      </c>
      <c r="D55" s="2">
        <f t="shared" si="3"/>
        <v>440</v>
      </c>
      <c r="F55" s="15">
        <f t="shared" ref="F55:F83" ca="1" si="5">$D$8*B55+$D$9</f>
        <v>439.98610934816975</v>
      </c>
      <c r="L55" s="15"/>
    </row>
    <row r="56" spans="1:21" x14ac:dyDescent="0.2">
      <c r="A56" s="2">
        <v>34</v>
      </c>
      <c r="B56" s="2">
        <f t="shared" si="2"/>
        <v>175</v>
      </c>
      <c r="C56" s="15">
        <f t="shared" ca="1" si="4"/>
        <v>440.25668154729527</v>
      </c>
      <c r="D56" s="2">
        <f t="shared" si="3"/>
        <v>450</v>
      </c>
      <c r="F56" s="15">
        <f t="shared" ca="1" si="5"/>
        <v>450.28318724795804</v>
      </c>
      <c r="L56" s="15"/>
    </row>
    <row r="57" spans="1:21" x14ac:dyDescent="0.2">
      <c r="A57" s="2">
        <v>35</v>
      </c>
      <c r="B57" s="2">
        <f t="shared" si="2"/>
        <v>180</v>
      </c>
      <c r="C57" s="15">
        <f t="shared" ca="1" si="4"/>
        <v>466.56567015028912</v>
      </c>
      <c r="D57" s="2">
        <f t="shared" si="3"/>
        <v>460</v>
      </c>
      <c r="F57" s="15">
        <f t="shared" ca="1" si="5"/>
        <v>460.58026514774627</v>
      </c>
      <c r="L57" s="15"/>
    </row>
    <row r="58" spans="1:21" x14ac:dyDescent="0.2">
      <c r="A58" s="2">
        <v>36</v>
      </c>
      <c r="B58" s="2">
        <f t="shared" si="2"/>
        <v>185</v>
      </c>
      <c r="C58" s="15">
        <f t="shared" ca="1" si="4"/>
        <v>462.71043637526827</v>
      </c>
      <c r="D58" s="2">
        <f t="shared" si="3"/>
        <v>470</v>
      </c>
      <c r="F58" s="15">
        <f t="shared" ca="1" si="5"/>
        <v>470.87734304753451</v>
      </c>
      <c r="L58" s="15"/>
    </row>
    <row r="59" spans="1:21" x14ac:dyDescent="0.2">
      <c r="A59" s="2">
        <v>37</v>
      </c>
      <c r="B59" s="2">
        <f t="shared" si="2"/>
        <v>190</v>
      </c>
      <c r="C59" s="15">
        <f t="shared" ca="1" si="4"/>
        <v>478.80806320962557</v>
      </c>
      <c r="D59" s="2">
        <f t="shared" si="3"/>
        <v>480</v>
      </c>
      <c r="F59" s="15">
        <f t="shared" ca="1" si="5"/>
        <v>481.17442094732274</v>
      </c>
      <c r="L59" s="15"/>
    </row>
    <row r="60" spans="1:21" x14ac:dyDescent="0.2">
      <c r="A60" s="2">
        <v>38</v>
      </c>
      <c r="B60" s="2">
        <f t="shared" si="2"/>
        <v>195</v>
      </c>
      <c r="C60" s="15">
        <f t="shared" ca="1" si="4"/>
        <v>430.41070182788167</v>
      </c>
      <c r="D60" s="2">
        <f t="shared" si="3"/>
        <v>490</v>
      </c>
      <c r="F60" s="15">
        <f t="shared" ca="1" si="5"/>
        <v>491.47149884711104</v>
      </c>
      <c r="L60" s="15"/>
    </row>
    <row r="61" spans="1:21" x14ac:dyDescent="0.2">
      <c r="A61" s="2">
        <v>39</v>
      </c>
      <c r="B61" s="2">
        <f t="shared" si="2"/>
        <v>200</v>
      </c>
      <c r="C61" s="15">
        <f t="shared" ca="1" si="4"/>
        <v>460.82420294588496</v>
      </c>
      <c r="D61" s="2">
        <f t="shared" si="3"/>
        <v>500</v>
      </c>
      <c r="F61" s="15">
        <f t="shared" ca="1" si="5"/>
        <v>501.76857674689927</v>
      </c>
      <c r="L61" s="15"/>
    </row>
    <row r="62" spans="1:21" x14ac:dyDescent="0.2">
      <c r="A62" s="2">
        <v>40</v>
      </c>
      <c r="B62" s="2">
        <f t="shared" si="2"/>
        <v>205</v>
      </c>
      <c r="C62" s="15">
        <f t="shared" ca="1" si="4"/>
        <v>435.47809313076539</v>
      </c>
      <c r="D62" s="2">
        <f t="shared" si="3"/>
        <v>510</v>
      </c>
      <c r="F62" s="15">
        <f t="shared" ca="1" si="5"/>
        <v>512.06565464668756</v>
      </c>
      <c r="L62" s="15"/>
    </row>
    <row r="63" spans="1:21" x14ac:dyDescent="0.2">
      <c r="A63" s="2">
        <v>41</v>
      </c>
      <c r="B63" s="2">
        <f t="shared" si="2"/>
        <v>210</v>
      </c>
      <c r="C63" s="15">
        <f t="shared" ca="1" si="4"/>
        <v>526.75907290376006</v>
      </c>
      <c r="D63" s="2">
        <f t="shared" si="3"/>
        <v>520</v>
      </c>
      <c r="F63" s="15">
        <f t="shared" ca="1" si="5"/>
        <v>522.36273254647574</v>
      </c>
      <c r="L63" s="15"/>
    </row>
    <row r="64" spans="1:21" x14ac:dyDescent="0.2">
      <c r="A64" s="2">
        <v>42</v>
      </c>
      <c r="B64" s="2">
        <f t="shared" si="2"/>
        <v>215</v>
      </c>
      <c r="C64" s="15">
        <f t="shared" ca="1" si="4"/>
        <v>547.3283958104962</v>
      </c>
      <c r="D64" s="2">
        <f t="shared" si="3"/>
        <v>530</v>
      </c>
      <c r="F64" s="15">
        <f t="shared" ca="1" si="5"/>
        <v>532.65981044626392</v>
      </c>
      <c r="L64" s="15"/>
    </row>
    <row r="65" spans="1:12" x14ac:dyDescent="0.2">
      <c r="A65" s="2">
        <v>43</v>
      </c>
      <c r="B65" s="2">
        <f t="shared" si="2"/>
        <v>220</v>
      </c>
      <c r="C65" s="15">
        <f t="shared" ca="1" si="4"/>
        <v>512.84708514099668</v>
      </c>
      <c r="D65" s="2">
        <f t="shared" si="3"/>
        <v>540</v>
      </c>
      <c r="F65" s="15">
        <f t="shared" ca="1" si="5"/>
        <v>542.95688834605221</v>
      </c>
      <c r="L65" s="15"/>
    </row>
    <row r="66" spans="1:12" x14ac:dyDescent="0.2">
      <c r="A66" s="2">
        <v>44</v>
      </c>
      <c r="B66" s="2">
        <f t="shared" si="2"/>
        <v>225</v>
      </c>
      <c r="C66" s="15">
        <f t="shared" ca="1" si="4"/>
        <v>506.055769083489</v>
      </c>
      <c r="D66" s="2">
        <f t="shared" si="3"/>
        <v>550</v>
      </c>
      <c r="F66" s="15">
        <f t="shared" ca="1" si="5"/>
        <v>553.2539662458405</v>
      </c>
      <c r="L66" s="15"/>
    </row>
    <row r="67" spans="1:12" x14ac:dyDescent="0.2">
      <c r="A67" s="2">
        <v>45</v>
      </c>
      <c r="B67" s="2">
        <f t="shared" si="2"/>
        <v>230</v>
      </c>
      <c r="C67" s="15">
        <f t="shared" ca="1" si="4"/>
        <v>654.54597794229687</v>
      </c>
      <c r="D67" s="2">
        <f t="shared" si="3"/>
        <v>560</v>
      </c>
      <c r="F67" s="15">
        <f t="shared" ca="1" si="5"/>
        <v>563.55104414562879</v>
      </c>
      <c r="L67" s="15"/>
    </row>
    <row r="68" spans="1:12" x14ac:dyDescent="0.2">
      <c r="A68" s="2">
        <v>46</v>
      </c>
      <c r="B68" s="2">
        <f t="shared" si="2"/>
        <v>235</v>
      </c>
      <c r="C68" s="15">
        <f t="shared" ca="1" si="4"/>
        <v>540.0440873671705</v>
      </c>
      <c r="D68" s="2">
        <f t="shared" si="3"/>
        <v>570</v>
      </c>
      <c r="F68" s="15">
        <f t="shared" ca="1" si="5"/>
        <v>573.84812204541697</v>
      </c>
      <c r="L68" s="15"/>
    </row>
    <row r="69" spans="1:12" x14ac:dyDescent="0.2">
      <c r="A69" s="2">
        <v>47</v>
      </c>
      <c r="B69" s="2">
        <f t="shared" si="2"/>
        <v>240</v>
      </c>
      <c r="C69" s="15">
        <f t="shared" ca="1" si="4"/>
        <v>554.04901071707775</v>
      </c>
      <c r="D69" s="2">
        <f t="shared" si="3"/>
        <v>580</v>
      </c>
      <c r="F69" s="15">
        <f t="shared" ca="1" si="5"/>
        <v>584.14519994520515</v>
      </c>
      <c r="L69" s="15"/>
    </row>
    <row r="70" spans="1:12" x14ac:dyDescent="0.2">
      <c r="A70" s="2">
        <v>48</v>
      </c>
      <c r="B70" s="2">
        <f t="shared" si="2"/>
        <v>245</v>
      </c>
      <c r="C70" s="15">
        <f t="shared" ca="1" si="4"/>
        <v>549.64913184306715</v>
      </c>
      <c r="D70" s="2">
        <f t="shared" si="3"/>
        <v>590</v>
      </c>
      <c r="F70" s="15">
        <f t="shared" ca="1" si="5"/>
        <v>594.44227784499344</v>
      </c>
      <c r="L70" s="15"/>
    </row>
    <row r="71" spans="1:12" x14ac:dyDescent="0.2">
      <c r="A71" s="2">
        <v>49</v>
      </c>
      <c r="B71" s="2">
        <f t="shared" si="2"/>
        <v>250</v>
      </c>
      <c r="C71" s="15">
        <f t="shared" ca="1" si="4"/>
        <v>525.06052137486301</v>
      </c>
      <c r="D71" s="2">
        <f t="shared" si="3"/>
        <v>600</v>
      </c>
      <c r="F71" s="15">
        <f t="shared" ca="1" si="5"/>
        <v>604.73935574478173</v>
      </c>
      <c r="L71" s="15"/>
    </row>
    <row r="72" spans="1:12" x14ac:dyDescent="0.2">
      <c r="A72" s="2">
        <v>50</v>
      </c>
      <c r="B72" s="2">
        <f t="shared" si="2"/>
        <v>255</v>
      </c>
      <c r="C72" s="15">
        <f t="shared" ca="1" si="4"/>
        <v>651.55773186414581</v>
      </c>
      <c r="D72" s="2">
        <f t="shared" si="3"/>
        <v>610</v>
      </c>
      <c r="F72" s="15">
        <f t="shared" ca="1" si="5"/>
        <v>615.03643364457002</v>
      </c>
      <c r="L72" s="15"/>
    </row>
    <row r="73" spans="1:12" x14ac:dyDescent="0.2">
      <c r="A73" s="2">
        <v>51</v>
      </c>
      <c r="B73" s="2">
        <f t="shared" si="2"/>
        <v>260</v>
      </c>
      <c r="C73" s="15">
        <f t="shared" ca="1" si="4"/>
        <v>626.69050348967141</v>
      </c>
      <c r="D73" s="2">
        <f t="shared" si="3"/>
        <v>620</v>
      </c>
      <c r="F73" s="15">
        <f t="shared" ca="1" si="5"/>
        <v>625.33351154435832</v>
      </c>
      <c r="L73" s="15"/>
    </row>
    <row r="74" spans="1:12" x14ac:dyDescent="0.2">
      <c r="A74" s="2">
        <v>52</v>
      </c>
      <c r="B74" s="2">
        <f t="shared" si="2"/>
        <v>265</v>
      </c>
      <c r="C74" s="15">
        <f t="shared" ca="1" si="4"/>
        <v>685.80593965065395</v>
      </c>
      <c r="D74" s="2">
        <f t="shared" si="3"/>
        <v>630</v>
      </c>
      <c r="F74" s="15">
        <f t="shared" ca="1" si="5"/>
        <v>635.63058944414638</v>
      </c>
      <c r="L74" s="15"/>
    </row>
    <row r="75" spans="1:12" x14ac:dyDescent="0.2">
      <c r="A75" s="2">
        <v>53</v>
      </c>
      <c r="B75" s="2">
        <f t="shared" si="2"/>
        <v>270</v>
      </c>
      <c r="C75" s="15">
        <f t="shared" ca="1" si="4"/>
        <v>725.05562098066252</v>
      </c>
      <c r="D75" s="2">
        <f t="shared" si="3"/>
        <v>640</v>
      </c>
      <c r="F75" s="15">
        <f t="shared" ca="1" si="5"/>
        <v>645.92766734393467</v>
      </c>
      <c r="L75" s="15"/>
    </row>
    <row r="76" spans="1:12" x14ac:dyDescent="0.2">
      <c r="A76" s="2">
        <v>54</v>
      </c>
      <c r="B76" s="2">
        <f t="shared" si="2"/>
        <v>275</v>
      </c>
      <c r="C76" s="15">
        <f t="shared" ca="1" si="4"/>
        <v>611.96214215184796</v>
      </c>
      <c r="D76" s="2">
        <f t="shared" si="3"/>
        <v>650</v>
      </c>
      <c r="F76" s="15">
        <f t="shared" ca="1" si="5"/>
        <v>656.22474524372296</v>
      </c>
      <c r="L76" s="15"/>
    </row>
    <row r="77" spans="1:12" x14ac:dyDescent="0.2">
      <c r="A77" s="2">
        <v>55</v>
      </c>
      <c r="B77" s="2">
        <f t="shared" si="2"/>
        <v>280</v>
      </c>
      <c r="C77" s="15">
        <f t="shared" ca="1" si="4"/>
        <v>699.85425011452708</v>
      </c>
      <c r="D77" s="2">
        <f t="shared" si="3"/>
        <v>660</v>
      </c>
      <c r="F77" s="15">
        <f t="shared" ca="1" si="5"/>
        <v>666.52182314351126</v>
      </c>
      <c r="L77" s="15"/>
    </row>
    <row r="78" spans="1:12" x14ac:dyDescent="0.2">
      <c r="A78" s="2">
        <v>56</v>
      </c>
      <c r="B78" s="2">
        <f t="shared" si="2"/>
        <v>285</v>
      </c>
      <c r="C78" s="15">
        <f t="shared" ca="1" si="4"/>
        <v>765.43576246469399</v>
      </c>
      <c r="D78" s="2">
        <f t="shared" si="3"/>
        <v>670</v>
      </c>
      <c r="F78" s="15">
        <f t="shared" ca="1" si="5"/>
        <v>676.81890104329955</v>
      </c>
      <c r="L78" s="15"/>
    </row>
    <row r="79" spans="1:12" x14ac:dyDescent="0.2">
      <c r="A79" s="2">
        <v>57</v>
      </c>
      <c r="B79" s="2">
        <f t="shared" si="2"/>
        <v>290</v>
      </c>
      <c r="C79" s="15">
        <f t="shared" ca="1" si="4"/>
        <v>767.04124075495076</v>
      </c>
      <c r="D79" s="2">
        <f t="shared" si="3"/>
        <v>680</v>
      </c>
      <c r="F79" s="15">
        <f t="shared" ca="1" si="5"/>
        <v>687.11597894308761</v>
      </c>
      <c r="L79" s="15"/>
    </row>
    <row r="80" spans="1:12" x14ac:dyDescent="0.2">
      <c r="A80" s="2">
        <v>58</v>
      </c>
      <c r="B80" s="2">
        <f t="shared" si="2"/>
        <v>295</v>
      </c>
      <c r="C80" s="15">
        <f t="shared" ca="1" si="4"/>
        <v>689.27598821171034</v>
      </c>
      <c r="D80" s="2">
        <f t="shared" si="3"/>
        <v>690</v>
      </c>
      <c r="F80" s="15">
        <f t="shared" ca="1" si="5"/>
        <v>697.4130568428759</v>
      </c>
      <c r="L80" s="15"/>
    </row>
    <row r="81" spans="1:12" x14ac:dyDescent="0.2">
      <c r="A81" s="2">
        <v>59</v>
      </c>
      <c r="B81" s="2">
        <f t="shared" si="2"/>
        <v>300</v>
      </c>
      <c r="C81" s="15">
        <f t="shared" ca="1" si="4"/>
        <v>685.85312147601326</v>
      </c>
      <c r="D81" s="2">
        <f t="shared" si="3"/>
        <v>700</v>
      </c>
      <c r="F81" s="15">
        <f t="shared" ca="1" si="5"/>
        <v>707.7101347426642</v>
      </c>
      <c r="L81" s="15"/>
    </row>
    <row r="82" spans="1:12" x14ac:dyDescent="0.2">
      <c r="A82" s="2">
        <v>60</v>
      </c>
      <c r="B82" s="2">
        <f t="shared" si="2"/>
        <v>305</v>
      </c>
      <c r="C82" s="15">
        <f t="shared" ca="1" si="4"/>
        <v>708.23115375791394</v>
      </c>
      <c r="D82" s="2">
        <f t="shared" si="3"/>
        <v>710</v>
      </c>
      <c r="F82" s="15">
        <f t="shared" ca="1" si="5"/>
        <v>718.00721264245249</v>
      </c>
      <c r="L82" s="15"/>
    </row>
    <row r="83" spans="1:12" x14ac:dyDescent="0.2">
      <c r="A83" s="2">
        <v>61</v>
      </c>
      <c r="B83" s="2">
        <f t="shared" si="2"/>
        <v>310</v>
      </c>
      <c r="C83" s="15">
        <f t="shared" ca="1" si="4"/>
        <v>732.03860908319655</v>
      </c>
      <c r="D83" s="2">
        <f t="shared" si="3"/>
        <v>720</v>
      </c>
      <c r="F83" s="15">
        <f t="shared" ca="1" si="5"/>
        <v>728.30429054224078</v>
      </c>
      <c r="L83" s="15"/>
    </row>
  </sheetData>
  <hyperlinks>
    <hyperlink ref="A1:D1" r:id="rId1" display="Файл скачан с сайта excel2.ru &gt;&gt;&gt;"/>
    <hyperlink ref="A2" r:id="rId2"/>
    <hyperlink ref="M2:N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7" customWidth="1"/>
    <col min="2" max="16384" width="9.140625" style="17" hidden="1"/>
  </cols>
  <sheetData>
    <row r="1" spans="1:7" ht="36.75" customHeight="1" x14ac:dyDescent="0.25">
      <c r="A1" s="27" t="s">
        <v>16</v>
      </c>
      <c r="B1" s="27"/>
      <c r="C1" s="27"/>
      <c r="D1" s="27"/>
      <c r="E1" s="27"/>
      <c r="F1" s="27"/>
      <c r="G1" s="27"/>
    </row>
    <row r="2" spans="1:7" ht="107.25" customHeight="1" x14ac:dyDescent="0.25">
      <c r="A2" s="18" t="s">
        <v>17</v>
      </c>
    </row>
    <row r="3" spans="1:7" ht="105" customHeight="1" x14ac:dyDescent="0.25">
      <c r="A3" s="18" t="s">
        <v>18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Тренд</vt:lpstr>
      <vt:lpstr>EXCEL2.RU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Шляхов</dc:creator>
  <cp:lastModifiedBy>УУУУУ</cp:lastModifiedBy>
  <dcterms:created xsi:type="dcterms:W3CDTF">2018-01-26T07:41:40Z</dcterms:created>
  <dcterms:modified xsi:type="dcterms:W3CDTF">2025-01-06T18:50:33Z</dcterms:modified>
</cp:coreProperties>
</file>