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769" activeTab="1"/>
  </bookViews>
  <sheets>
    <sheet name="настраиваемый интервал" sheetId="26" r:id="rId1"/>
    <sheet name="метод Симпсона" sheetId="23" r:id="rId2"/>
    <sheet name="EXCEL2.RU" sheetId="24" r:id="rId3"/>
    <sheet name="EXCEL2.RU (2)" sheetId="25" state="veryHidden" r:id="rId4"/>
    <sheet name="Лист7" sheetId="18" state="hidden" r:id="rId5"/>
  </sheets>
  <definedNames>
    <definedName name="anscount" hidden="1">2</definedName>
    <definedName name="limcount" hidden="1">2</definedName>
    <definedName name="sencount" hidden="1">4</definedName>
    <definedName name="xvalue">OFFSET('настраиваемый интервал'!$B$19,,,'настраиваемый интервал'!$E$12+1)</definedName>
    <definedName name="yvalue">OFFSET('настраиваемый интервал'!$C$19,,,'настраиваемый интервал'!$E$12+1)</definedName>
  </definedNames>
  <calcPr calcId="145621"/>
</workbook>
</file>

<file path=xl/calcChain.xml><?xml version="1.0" encoding="utf-8"?>
<calcChain xmlns="http://schemas.openxmlformats.org/spreadsheetml/2006/main">
  <c r="A3" i="26" l="1"/>
  <c r="E6" i="23" l="1"/>
  <c r="D18" i="26"/>
  <c r="D20" i="23" l="1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19" i="23"/>
  <c r="F39" i="23" l="1"/>
  <c r="A49" i="26"/>
  <c r="A50" i="26"/>
  <c r="A51" i="26"/>
  <c r="A52" i="26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1" i="26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20" i="26"/>
  <c r="E13" i="26"/>
  <c r="B133" i="26" l="1"/>
  <c r="C133" i="26" s="1"/>
  <c r="D133" i="26" s="1"/>
  <c r="B149" i="26"/>
  <c r="C149" i="26" s="1"/>
  <c r="D149" i="26" s="1"/>
  <c r="B205" i="26"/>
  <c r="C205" i="26" s="1"/>
  <c r="D205" i="26" s="1"/>
  <c r="B153" i="26"/>
  <c r="C153" i="26" s="1"/>
  <c r="D153" i="26" s="1"/>
  <c r="B213" i="26"/>
  <c r="C213" i="26" s="1"/>
  <c r="D213" i="26" s="1"/>
  <c r="B121" i="26"/>
  <c r="C121" i="26" s="1"/>
  <c r="D121" i="26" s="1"/>
  <c r="B185" i="26"/>
  <c r="C185" i="26" s="1"/>
  <c r="D185" i="26" s="1"/>
  <c r="B173" i="26"/>
  <c r="C173" i="26" s="1"/>
  <c r="D173" i="26" s="1"/>
  <c r="B125" i="26"/>
  <c r="C125" i="26" s="1"/>
  <c r="D125" i="26" s="1"/>
  <c r="B197" i="26"/>
  <c r="C197" i="26" s="1"/>
  <c r="D197" i="26" s="1"/>
  <c r="B169" i="26"/>
  <c r="C169" i="26" s="1"/>
  <c r="D169" i="26" s="1"/>
  <c r="B141" i="26"/>
  <c r="C141" i="26" s="1"/>
  <c r="D141" i="26" s="1"/>
  <c r="B217" i="26"/>
  <c r="C217" i="26" s="1"/>
  <c r="D217" i="26" s="1"/>
  <c r="B189" i="26"/>
  <c r="C189" i="26" s="1"/>
  <c r="D189" i="26" s="1"/>
  <c r="B165" i="26"/>
  <c r="C165" i="26" s="1"/>
  <c r="D165" i="26" s="1"/>
  <c r="B69" i="26"/>
  <c r="C69" i="26" s="1"/>
  <c r="D69" i="26" s="1"/>
  <c r="B129" i="26"/>
  <c r="C129" i="26" s="1"/>
  <c r="D129" i="26" s="1"/>
  <c r="B145" i="26"/>
  <c r="C145" i="26" s="1"/>
  <c r="D145" i="26" s="1"/>
  <c r="B161" i="26"/>
  <c r="C161" i="26" s="1"/>
  <c r="D161" i="26" s="1"/>
  <c r="B177" i="26"/>
  <c r="C177" i="26" s="1"/>
  <c r="D177" i="26" s="1"/>
  <c r="B193" i="26"/>
  <c r="C193" i="26" s="1"/>
  <c r="D193" i="26" s="1"/>
  <c r="B209" i="26"/>
  <c r="C209" i="26" s="1"/>
  <c r="D209" i="26" s="1"/>
  <c r="B201" i="26"/>
  <c r="C201" i="26" s="1"/>
  <c r="D201" i="26" s="1"/>
  <c r="B181" i="26"/>
  <c r="C181" i="26" s="1"/>
  <c r="D181" i="26" s="1"/>
  <c r="B157" i="26"/>
  <c r="C157" i="26" s="1"/>
  <c r="D157" i="26" s="1"/>
  <c r="B137" i="26"/>
  <c r="C137" i="26" s="1"/>
  <c r="D137" i="26" s="1"/>
  <c r="B216" i="26"/>
  <c r="C216" i="26" s="1"/>
  <c r="D216" i="26" s="1"/>
  <c r="B208" i="26"/>
  <c r="C208" i="26" s="1"/>
  <c r="D208" i="26" s="1"/>
  <c r="B200" i="26"/>
  <c r="C200" i="26" s="1"/>
  <c r="D200" i="26" s="1"/>
  <c r="B192" i="26"/>
  <c r="C192" i="26" s="1"/>
  <c r="D192" i="26" s="1"/>
  <c r="B180" i="26"/>
  <c r="C180" i="26" s="1"/>
  <c r="D180" i="26" s="1"/>
  <c r="B172" i="26"/>
  <c r="C172" i="26" s="1"/>
  <c r="D172" i="26" s="1"/>
  <c r="B164" i="26"/>
  <c r="C164" i="26" s="1"/>
  <c r="D164" i="26" s="1"/>
  <c r="B156" i="26"/>
  <c r="C156" i="26" s="1"/>
  <c r="D156" i="26" s="1"/>
  <c r="B144" i="26"/>
  <c r="C144" i="26" s="1"/>
  <c r="D144" i="26" s="1"/>
  <c r="B143" i="26"/>
  <c r="C143" i="26" s="1"/>
  <c r="D143" i="26" s="1"/>
  <c r="B139" i="26"/>
  <c r="C139" i="26" s="1"/>
  <c r="D139" i="26" s="1"/>
  <c r="B135" i="26"/>
  <c r="C135" i="26" s="1"/>
  <c r="D135" i="26" s="1"/>
  <c r="B131" i="26"/>
  <c r="C131" i="26" s="1"/>
  <c r="D131" i="26" s="1"/>
  <c r="B127" i="26"/>
  <c r="C127" i="26" s="1"/>
  <c r="D127" i="26" s="1"/>
  <c r="B123" i="26"/>
  <c r="C123" i="26" s="1"/>
  <c r="D123" i="26" s="1"/>
  <c r="B212" i="26"/>
  <c r="C212" i="26" s="1"/>
  <c r="D212" i="26" s="1"/>
  <c r="B204" i="26"/>
  <c r="C204" i="26" s="1"/>
  <c r="D204" i="26" s="1"/>
  <c r="B196" i="26"/>
  <c r="C196" i="26" s="1"/>
  <c r="D196" i="26" s="1"/>
  <c r="B188" i="26"/>
  <c r="C188" i="26" s="1"/>
  <c r="D188" i="26" s="1"/>
  <c r="B184" i="26"/>
  <c r="C184" i="26" s="1"/>
  <c r="D184" i="26" s="1"/>
  <c r="B176" i="26"/>
  <c r="C176" i="26" s="1"/>
  <c r="D176" i="26" s="1"/>
  <c r="B168" i="26"/>
  <c r="C168" i="26" s="1"/>
  <c r="D168" i="26" s="1"/>
  <c r="B160" i="26"/>
  <c r="C160" i="26" s="1"/>
  <c r="D160" i="26" s="1"/>
  <c r="B152" i="26"/>
  <c r="C152" i="26" s="1"/>
  <c r="D152" i="26" s="1"/>
  <c r="B148" i="26"/>
  <c r="C148" i="26" s="1"/>
  <c r="D148" i="26" s="1"/>
  <c r="B140" i="26"/>
  <c r="C140" i="26" s="1"/>
  <c r="D140" i="26" s="1"/>
  <c r="B136" i="26"/>
  <c r="C136" i="26" s="1"/>
  <c r="D136" i="26" s="1"/>
  <c r="B132" i="26"/>
  <c r="C132" i="26" s="1"/>
  <c r="D132" i="26" s="1"/>
  <c r="B128" i="26"/>
  <c r="C128" i="26" s="1"/>
  <c r="D128" i="26" s="1"/>
  <c r="B124" i="26"/>
  <c r="C124" i="26" s="1"/>
  <c r="D124" i="26" s="1"/>
  <c r="B120" i="26"/>
  <c r="C120" i="26" s="1"/>
  <c r="D120" i="26" s="1"/>
  <c r="B219" i="26"/>
  <c r="C219" i="26" s="1"/>
  <c r="D219" i="26" s="1"/>
  <c r="B215" i="26"/>
  <c r="C215" i="26" s="1"/>
  <c r="D215" i="26" s="1"/>
  <c r="B211" i="26"/>
  <c r="C211" i="26" s="1"/>
  <c r="D211" i="26" s="1"/>
  <c r="B207" i="26"/>
  <c r="C207" i="26" s="1"/>
  <c r="D207" i="26" s="1"/>
  <c r="B203" i="26"/>
  <c r="C203" i="26" s="1"/>
  <c r="D203" i="26" s="1"/>
  <c r="B199" i="26"/>
  <c r="C199" i="26" s="1"/>
  <c r="D199" i="26" s="1"/>
  <c r="B195" i="26"/>
  <c r="C195" i="26" s="1"/>
  <c r="D195" i="26" s="1"/>
  <c r="B191" i="26"/>
  <c r="C191" i="26" s="1"/>
  <c r="D191" i="26" s="1"/>
  <c r="B187" i="26"/>
  <c r="C187" i="26" s="1"/>
  <c r="D187" i="26" s="1"/>
  <c r="B183" i="26"/>
  <c r="C183" i="26" s="1"/>
  <c r="D183" i="26" s="1"/>
  <c r="B179" i="26"/>
  <c r="C179" i="26" s="1"/>
  <c r="D179" i="26" s="1"/>
  <c r="B175" i="26"/>
  <c r="C175" i="26" s="1"/>
  <c r="D175" i="26" s="1"/>
  <c r="B171" i="26"/>
  <c r="C171" i="26" s="1"/>
  <c r="D171" i="26" s="1"/>
  <c r="B167" i="26"/>
  <c r="C167" i="26" s="1"/>
  <c r="D167" i="26" s="1"/>
  <c r="B163" i="26"/>
  <c r="C163" i="26" s="1"/>
  <c r="D163" i="26" s="1"/>
  <c r="B159" i="26"/>
  <c r="C159" i="26" s="1"/>
  <c r="D159" i="26" s="1"/>
  <c r="B155" i="26"/>
  <c r="C155" i="26" s="1"/>
  <c r="D155" i="26" s="1"/>
  <c r="B151" i="26"/>
  <c r="C151" i="26" s="1"/>
  <c r="D151" i="26" s="1"/>
  <c r="B147" i="26"/>
  <c r="C147" i="26" s="1"/>
  <c r="D147" i="26" s="1"/>
  <c r="B218" i="26"/>
  <c r="C218" i="26" s="1"/>
  <c r="D218" i="26" s="1"/>
  <c r="B214" i="26"/>
  <c r="C214" i="26" s="1"/>
  <c r="D214" i="26" s="1"/>
  <c r="B210" i="26"/>
  <c r="C210" i="26" s="1"/>
  <c r="D210" i="26" s="1"/>
  <c r="B206" i="26"/>
  <c r="C206" i="26" s="1"/>
  <c r="D206" i="26" s="1"/>
  <c r="B202" i="26"/>
  <c r="C202" i="26" s="1"/>
  <c r="D202" i="26" s="1"/>
  <c r="B198" i="26"/>
  <c r="C198" i="26" s="1"/>
  <c r="D198" i="26" s="1"/>
  <c r="B194" i="26"/>
  <c r="C194" i="26" s="1"/>
  <c r="D194" i="26" s="1"/>
  <c r="B190" i="26"/>
  <c r="C190" i="26" s="1"/>
  <c r="D190" i="26" s="1"/>
  <c r="B186" i="26"/>
  <c r="C186" i="26" s="1"/>
  <c r="D186" i="26" s="1"/>
  <c r="B182" i="26"/>
  <c r="C182" i="26" s="1"/>
  <c r="D182" i="26" s="1"/>
  <c r="B178" i="26"/>
  <c r="C178" i="26" s="1"/>
  <c r="D178" i="26" s="1"/>
  <c r="B174" i="26"/>
  <c r="C174" i="26" s="1"/>
  <c r="D174" i="26" s="1"/>
  <c r="B170" i="26"/>
  <c r="C170" i="26" s="1"/>
  <c r="D170" i="26" s="1"/>
  <c r="B166" i="26"/>
  <c r="C166" i="26" s="1"/>
  <c r="D166" i="26" s="1"/>
  <c r="B162" i="26"/>
  <c r="C162" i="26" s="1"/>
  <c r="D162" i="26" s="1"/>
  <c r="B158" i="26"/>
  <c r="C158" i="26" s="1"/>
  <c r="D158" i="26" s="1"/>
  <c r="B154" i="26"/>
  <c r="C154" i="26" s="1"/>
  <c r="D154" i="26" s="1"/>
  <c r="B150" i="26"/>
  <c r="C150" i="26" s="1"/>
  <c r="D150" i="26" s="1"/>
  <c r="B146" i="26"/>
  <c r="C146" i="26" s="1"/>
  <c r="D146" i="26" s="1"/>
  <c r="B142" i="26"/>
  <c r="C142" i="26" s="1"/>
  <c r="D142" i="26" s="1"/>
  <c r="B138" i="26"/>
  <c r="C138" i="26" s="1"/>
  <c r="D138" i="26" s="1"/>
  <c r="B134" i="26"/>
  <c r="C134" i="26" s="1"/>
  <c r="D134" i="26" s="1"/>
  <c r="B130" i="26"/>
  <c r="C130" i="26" s="1"/>
  <c r="D130" i="26" s="1"/>
  <c r="B126" i="26"/>
  <c r="C126" i="26" s="1"/>
  <c r="D126" i="26" s="1"/>
  <c r="B122" i="26"/>
  <c r="C122" i="26" s="1"/>
  <c r="D122" i="26" s="1"/>
  <c r="B116" i="26"/>
  <c r="C116" i="26" s="1"/>
  <c r="D116" i="26" s="1"/>
  <c r="B108" i="26"/>
  <c r="C108" i="26" s="1"/>
  <c r="D108" i="26" s="1"/>
  <c r="B100" i="26"/>
  <c r="C100" i="26" s="1"/>
  <c r="D100" i="26" s="1"/>
  <c r="B92" i="26"/>
  <c r="C92" i="26" s="1"/>
  <c r="D92" i="26" s="1"/>
  <c r="B72" i="26"/>
  <c r="C72" i="26" s="1"/>
  <c r="D72" i="26" s="1"/>
  <c r="B115" i="26"/>
  <c r="C115" i="26" s="1"/>
  <c r="D115" i="26" s="1"/>
  <c r="B107" i="26"/>
  <c r="C107" i="26" s="1"/>
  <c r="D107" i="26" s="1"/>
  <c r="B99" i="26"/>
  <c r="C99" i="26" s="1"/>
  <c r="D99" i="26" s="1"/>
  <c r="B95" i="26"/>
  <c r="C95" i="26" s="1"/>
  <c r="D95" i="26" s="1"/>
  <c r="B87" i="26"/>
  <c r="C87" i="26" s="1"/>
  <c r="D87" i="26" s="1"/>
  <c r="B71" i="26"/>
  <c r="C71" i="26" s="1"/>
  <c r="D71" i="26" s="1"/>
  <c r="B118" i="26"/>
  <c r="C118" i="26" s="1"/>
  <c r="D118" i="26" s="1"/>
  <c r="B114" i="26"/>
  <c r="C114" i="26" s="1"/>
  <c r="D114" i="26" s="1"/>
  <c r="B110" i="26"/>
  <c r="C110" i="26" s="1"/>
  <c r="D110" i="26" s="1"/>
  <c r="B106" i="26"/>
  <c r="C106" i="26" s="1"/>
  <c r="D106" i="26" s="1"/>
  <c r="B102" i="26"/>
  <c r="C102" i="26" s="1"/>
  <c r="D102" i="26" s="1"/>
  <c r="B98" i="26"/>
  <c r="C98" i="26" s="1"/>
  <c r="D98" i="26" s="1"/>
  <c r="B94" i="26"/>
  <c r="C94" i="26" s="1"/>
  <c r="D94" i="26" s="1"/>
  <c r="B90" i="26"/>
  <c r="C90" i="26" s="1"/>
  <c r="D90" i="26" s="1"/>
  <c r="B86" i="26"/>
  <c r="C86" i="26" s="1"/>
  <c r="D86" i="26" s="1"/>
  <c r="B82" i="26"/>
  <c r="C82" i="26" s="1"/>
  <c r="D82" i="26" s="1"/>
  <c r="B78" i="26"/>
  <c r="C78" i="26" s="1"/>
  <c r="D78" i="26" s="1"/>
  <c r="B74" i="26"/>
  <c r="C74" i="26" s="1"/>
  <c r="D74" i="26" s="1"/>
  <c r="B70" i="26"/>
  <c r="C70" i="26" s="1"/>
  <c r="D70" i="26" s="1"/>
  <c r="B112" i="26"/>
  <c r="C112" i="26" s="1"/>
  <c r="D112" i="26" s="1"/>
  <c r="B104" i="26"/>
  <c r="C104" i="26" s="1"/>
  <c r="D104" i="26" s="1"/>
  <c r="B96" i="26"/>
  <c r="C96" i="26" s="1"/>
  <c r="D96" i="26" s="1"/>
  <c r="B88" i="26"/>
  <c r="C88" i="26" s="1"/>
  <c r="D88" i="26" s="1"/>
  <c r="B84" i="26"/>
  <c r="C84" i="26" s="1"/>
  <c r="D84" i="26" s="1"/>
  <c r="B80" i="26"/>
  <c r="C80" i="26" s="1"/>
  <c r="D80" i="26" s="1"/>
  <c r="B76" i="26"/>
  <c r="C76" i="26" s="1"/>
  <c r="D76" i="26" s="1"/>
  <c r="B65" i="26"/>
  <c r="C65" i="26" s="1"/>
  <c r="D65" i="26" s="1"/>
  <c r="B119" i="26"/>
  <c r="C119" i="26" s="1"/>
  <c r="D119" i="26" s="1"/>
  <c r="B111" i="26"/>
  <c r="C111" i="26" s="1"/>
  <c r="D111" i="26" s="1"/>
  <c r="B103" i="26"/>
  <c r="C103" i="26" s="1"/>
  <c r="D103" i="26" s="1"/>
  <c r="B91" i="26"/>
  <c r="C91" i="26" s="1"/>
  <c r="D91" i="26" s="1"/>
  <c r="B83" i="26"/>
  <c r="C83" i="26" s="1"/>
  <c r="D83" i="26" s="1"/>
  <c r="B79" i="26"/>
  <c r="C79" i="26" s="1"/>
  <c r="D79" i="26" s="1"/>
  <c r="B75" i="26"/>
  <c r="C75" i="26" s="1"/>
  <c r="D75" i="26" s="1"/>
  <c r="B61" i="26"/>
  <c r="C61" i="26" s="1"/>
  <c r="D61" i="26" s="1"/>
  <c r="B117" i="26"/>
  <c r="C117" i="26" s="1"/>
  <c r="D117" i="26" s="1"/>
  <c r="B113" i="26"/>
  <c r="C113" i="26" s="1"/>
  <c r="D113" i="26" s="1"/>
  <c r="B109" i="26"/>
  <c r="C109" i="26" s="1"/>
  <c r="D109" i="26" s="1"/>
  <c r="B105" i="26"/>
  <c r="C105" i="26" s="1"/>
  <c r="D105" i="26" s="1"/>
  <c r="B101" i="26"/>
  <c r="C101" i="26" s="1"/>
  <c r="D101" i="26" s="1"/>
  <c r="B97" i="26"/>
  <c r="C97" i="26" s="1"/>
  <c r="D97" i="26" s="1"/>
  <c r="B93" i="26"/>
  <c r="C93" i="26" s="1"/>
  <c r="D93" i="26" s="1"/>
  <c r="B89" i="26"/>
  <c r="C89" i="26" s="1"/>
  <c r="D89" i="26" s="1"/>
  <c r="B85" i="26"/>
  <c r="C85" i="26" s="1"/>
  <c r="D85" i="26" s="1"/>
  <c r="B81" i="26"/>
  <c r="C81" i="26" s="1"/>
  <c r="D81" i="26" s="1"/>
  <c r="B77" i="26"/>
  <c r="C77" i="26" s="1"/>
  <c r="D77" i="26" s="1"/>
  <c r="B73" i="26"/>
  <c r="C73" i="26" s="1"/>
  <c r="D73" i="26" s="1"/>
  <c r="B68" i="26"/>
  <c r="C68" i="26" s="1"/>
  <c r="D68" i="26" s="1"/>
  <c r="B60" i="26"/>
  <c r="C60" i="26" s="1"/>
  <c r="D60" i="26" s="1"/>
  <c r="B67" i="26"/>
  <c r="C67" i="26" s="1"/>
  <c r="D67" i="26" s="1"/>
  <c r="B63" i="26"/>
  <c r="C63" i="26" s="1"/>
  <c r="D63" i="26" s="1"/>
  <c r="B64" i="26"/>
  <c r="C64" i="26" s="1"/>
  <c r="D64" i="26" s="1"/>
  <c r="B66" i="26"/>
  <c r="C66" i="26" s="1"/>
  <c r="D66" i="26" s="1"/>
  <c r="B62" i="26"/>
  <c r="C62" i="26" s="1"/>
  <c r="D62" i="26" s="1"/>
  <c r="B52" i="26"/>
  <c r="C52" i="26" s="1"/>
  <c r="D52" i="26" s="1"/>
  <c r="B59" i="26"/>
  <c r="C59" i="26" s="1"/>
  <c r="D59" i="26" s="1"/>
  <c r="B55" i="26"/>
  <c r="C55" i="26" s="1"/>
  <c r="D55" i="26" s="1"/>
  <c r="B51" i="26"/>
  <c r="C51" i="26" s="1"/>
  <c r="D51" i="26" s="1"/>
  <c r="B41" i="26"/>
  <c r="C41" i="26" s="1"/>
  <c r="D41" i="26" s="1"/>
  <c r="B58" i="26"/>
  <c r="C58" i="26" s="1"/>
  <c r="D58" i="26" s="1"/>
  <c r="B54" i="26"/>
  <c r="C54" i="26" s="1"/>
  <c r="D54" i="26" s="1"/>
  <c r="B50" i="26"/>
  <c r="C50" i="26" s="1"/>
  <c r="D50" i="26" s="1"/>
  <c r="B56" i="26"/>
  <c r="C56" i="26" s="1"/>
  <c r="D56" i="26" s="1"/>
  <c r="B45" i="26"/>
  <c r="C45" i="26" s="1"/>
  <c r="D45" i="26" s="1"/>
  <c r="B57" i="26"/>
  <c r="C57" i="26" s="1"/>
  <c r="D57" i="26" s="1"/>
  <c r="B53" i="26"/>
  <c r="C53" i="26" s="1"/>
  <c r="D53" i="26" s="1"/>
  <c r="B49" i="26"/>
  <c r="C49" i="26" s="1"/>
  <c r="D49" i="26" s="1"/>
  <c r="B48" i="26"/>
  <c r="C48" i="26" s="1"/>
  <c r="D48" i="26" s="1"/>
  <c r="B40" i="26"/>
  <c r="C40" i="26" s="1"/>
  <c r="D40" i="26" s="1"/>
  <c r="B47" i="26"/>
  <c r="C47" i="26" s="1"/>
  <c r="D47" i="26" s="1"/>
  <c r="B43" i="26"/>
  <c r="C43" i="26" s="1"/>
  <c r="D43" i="26" s="1"/>
  <c r="B44" i="26"/>
  <c r="C44" i="26" s="1"/>
  <c r="D44" i="26" s="1"/>
  <c r="B46" i="26"/>
  <c r="C46" i="26" s="1"/>
  <c r="D46" i="26" s="1"/>
  <c r="B42" i="26"/>
  <c r="C42" i="26" s="1"/>
  <c r="D42" i="26" s="1"/>
  <c r="B33" i="26"/>
  <c r="C33" i="26" s="1"/>
  <c r="D33" i="26" s="1"/>
  <c r="B38" i="26"/>
  <c r="C38" i="26" s="1"/>
  <c r="D38" i="26" s="1"/>
  <c r="B30" i="26"/>
  <c r="C30" i="26" s="1"/>
  <c r="D30" i="26" s="1"/>
  <c r="B37" i="26"/>
  <c r="C37" i="26" s="1"/>
  <c r="D37" i="26" s="1"/>
  <c r="B34" i="26"/>
  <c r="C34" i="26" s="1"/>
  <c r="D34" i="26" s="1"/>
  <c r="B36" i="26"/>
  <c r="C36" i="26" s="1"/>
  <c r="D36" i="26" s="1"/>
  <c r="B32" i="26"/>
  <c r="C32" i="26" s="1"/>
  <c r="D32" i="26" s="1"/>
  <c r="B39" i="26"/>
  <c r="C39" i="26" s="1"/>
  <c r="D39" i="26" s="1"/>
  <c r="B35" i="26"/>
  <c r="C35" i="26" s="1"/>
  <c r="D35" i="26" s="1"/>
  <c r="B31" i="26"/>
  <c r="C31" i="26" s="1"/>
  <c r="D31" i="26" s="1"/>
  <c r="B26" i="26"/>
  <c r="C26" i="26" s="1"/>
  <c r="D26" i="26" s="1"/>
  <c r="B29" i="26"/>
  <c r="C29" i="26" s="1"/>
  <c r="D29" i="26" s="1"/>
  <c r="B25" i="26"/>
  <c r="C25" i="26" s="1"/>
  <c r="D25" i="26" s="1"/>
  <c r="B19" i="26"/>
  <c r="C19" i="26" s="1"/>
  <c r="D19" i="26" s="1"/>
  <c r="B28" i="26"/>
  <c r="C28" i="26" s="1"/>
  <c r="D28" i="26" s="1"/>
  <c r="B24" i="26"/>
  <c r="C24" i="26" s="1"/>
  <c r="D24" i="26" s="1"/>
  <c r="B20" i="26"/>
  <c r="C20" i="26" s="1"/>
  <c r="D20" i="26" s="1"/>
  <c r="B22" i="26"/>
  <c r="C22" i="26" s="1"/>
  <c r="D22" i="26" s="1"/>
  <c r="B21" i="26"/>
  <c r="C21" i="26" s="1"/>
  <c r="D21" i="26" s="1"/>
  <c r="B27" i="26"/>
  <c r="C27" i="26" s="1"/>
  <c r="D27" i="26" s="1"/>
  <c r="B23" i="26"/>
  <c r="C23" i="26" s="1"/>
  <c r="D23" i="26" s="1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20" i="23"/>
  <c r="B19" i="23"/>
  <c r="C19" i="23" s="1"/>
  <c r="E13" i="23"/>
  <c r="E6" i="26" l="1"/>
  <c r="C20" i="23"/>
  <c r="C21" i="23"/>
  <c r="C22" i="23"/>
  <c r="C23" i="23" l="1"/>
  <c r="C24" i="23" l="1"/>
  <c r="C25" i="23" l="1"/>
  <c r="C26" i="23" l="1"/>
  <c r="C27" i="23" l="1"/>
  <c r="C28" i="23" l="1"/>
  <c r="C29" i="23" l="1"/>
  <c r="C30" i="23" l="1"/>
  <c r="C31" i="23" l="1"/>
  <c r="C32" i="23" l="1"/>
  <c r="C33" i="23" l="1"/>
  <c r="C34" i="23" l="1"/>
  <c r="C35" i="23" l="1"/>
  <c r="C36" i="23" l="1"/>
  <c r="C37" i="23" l="1"/>
  <c r="C38" i="23" l="1"/>
  <c r="C39" i="23" l="1"/>
  <c r="C40" i="23" l="1"/>
  <c r="C41" i="23" l="1"/>
  <c r="C42" i="23" l="1"/>
  <c r="C43" i="23" l="1"/>
  <c r="C44" i="23" l="1"/>
  <c r="C45" i="23" l="1"/>
  <c r="C46" i="23" l="1"/>
  <c r="C47" i="23" l="1"/>
  <c r="C48" i="23" l="1"/>
  <c r="C49" i="23" l="1"/>
  <c r="C50" i="23" l="1"/>
  <c r="C51" i="23" l="1"/>
  <c r="C52" i="23" l="1"/>
  <c r="C53" i="23" l="1"/>
  <c r="C54" i="23" l="1"/>
  <c r="C55" i="23" l="1"/>
  <c r="C56" i="23" l="1"/>
  <c r="C57" i="23" l="1"/>
  <c r="C59" i="23" l="1"/>
  <c r="C58" i="23"/>
</calcChain>
</file>

<file path=xl/sharedStrings.xml><?xml version="1.0" encoding="utf-8"?>
<sst xmlns="http://schemas.openxmlformats.org/spreadsheetml/2006/main" count="43" uniqueCount="30">
  <si>
    <t>Названия строк</t>
  </si>
  <si>
    <t>Названия столбцов</t>
  </si>
  <si>
    <t>Значения</t>
  </si>
  <si>
    <t>Фильтр отчета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</si>
  <si>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</si>
  <si>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</si>
  <si>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</si>
  <si>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</si>
  <si>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</si>
  <si>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Интервал интегрирования</t>
  </si>
  <si>
    <t>i</t>
  </si>
  <si>
    <t>Сетка</t>
  </si>
  <si>
    <t>Значение интеграла</t>
  </si>
  <si>
    <r>
      <t>x</t>
    </r>
    <r>
      <rPr>
        <b/>
        <vertAlign val="subscript"/>
        <sz val="11"/>
        <color theme="1"/>
        <rFont val="Cambria"/>
        <family val="1"/>
        <charset val="204"/>
        <scheme val="major"/>
      </rPr>
      <t>i</t>
    </r>
  </si>
  <si>
    <r>
      <t>f(x</t>
    </r>
    <r>
      <rPr>
        <b/>
        <vertAlign val="subscript"/>
        <sz val="11"/>
        <color theme="1"/>
        <rFont val="Cambria"/>
        <family val="1"/>
        <charset val="204"/>
        <scheme val="major"/>
      </rPr>
      <t>i</t>
    </r>
    <r>
      <rPr>
        <b/>
        <sz val="11"/>
        <color theme="1"/>
        <rFont val="Cambria"/>
        <family val="1"/>
        <charset val="204"/>
        <scheme val="major"/>
      </rPr>
      <t>)</t>
    </r>
  </si>
  <si>
    <t>Начало (a)</t>
  </si>
  <si>
    <t>Конец (b)</t>
  </si>
  <si>
    <t>Шаг сетки (h)</t>
  </si>
  <si>
    <t>Кол-во шагов (N)</t>
  </si>
  <si>
    <t>Точное значение интеграла</t>
  </si>
  <si>
    <t>Формула для оценки ошибки</t>
  </si>
  <si>
    <r>
      <t>Кол-во шагов (N</t>
    </r>
    <r>
      <rPr>
        <sz val="11"/>
        <color rgb="FFFF0000"/>
        <rFont val="Calibri"/>
        <family val="2"/>
        <charset val="204"/>
        <scheme val="minor"/>
      </rPr>
      <t xml:space="preserve"> [10;200]</t>
    </r>
    <r>
      <rPr>
        <sz val="11"/>
        <color theme="1"/>
        <rFont val="Calibri"/>
        <family val="2"/>
        <charset val="204"/>
        <scheme val="minor"/>
      </rPr>
      <t>)</t>
    </r>
  </si>
  <si>
    <t>Определенный интеграл (40 интервалов)</t>
  </si>
  <si>
    <t>Определенный интеграл (настраиваемое количество интервалов от 10 до 200)</t>
  </si>
  <si>
    <t>Интегрирование в MS EXCEL. Метод Симпсона</t>
  </si>
  <si>
    <t>1-4-2-1</t>
  </si>
  <si>
    <t>Сетка (N должно быть четным)</t>
  </si>
  <si>
    <t>https://www.integral-calculator.ru/</t>
  </si>
  <si>
    <t>Для всех многочленов степени &lt;=3, ошибка =0</t>
  </si>
  <si>
    <t>https://www.derivative-calculator.net/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</si>
</sst>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00"/>
    <numFmt numFmtId="166" formatCode="0.0"/>
    <numFmt numFmtId="167" formatCode="0.00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vertAlign val="subscript"/>
      <sz val="11"/>
      <color theme="1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1"/>
    <xf numFmtId="0" fontId="1" fillId="0" borderId="0" xfId="0" applyFont="1"/>
    <xf numFmtId="0" fontId="1" fillId="0" borderId="12" xfId="0" applyFont="1" applyBorder="1"/>
    <xf numFmtId="0" fontId="0" fillId="0" borderId="12" xfId="0" applyBorder="1"/>
    <xf numFmtId="0" fontId="7" fillId="4" borderId="0" xfId="1" applyFont="1" applyFill="1" applyAlignment="1">
      <alignment vertical="center" wrapText="1"/>
    </xf>
    <xf numFmtId="0" fontId="6" fillId="3" borderId="0" xfId="7" applyFont="1" applyFill="1" applyAlignment="1" applyProtection="1">
      <alignment vertical="center"/>
    </xf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  <xf numFmtId="0" fontId="5" fillId="5" borderId="0" xfId="4" applyFill="1" applyAlignment="1" applyProtection="1"/>
    <xf numFmtId="165" fontId="0" fillId="0" borderId="0" xfId="0" applyNumberFormat="1"/>
    <xf numFmtId="0" fontId="0" fillId="2" borderId="0" xfId="0" applyFill="1"/>
    <xf numFmtId="0" fontId="0" fillId="6" borderId="12" xfId="0" applyFill="1" applyBorder="1"/>
    <xf numFmtId="0" fontId="0" fillId="0" borderId="12" xfId="0" applyBorder="1" applyAlignment="1">
      <alignment horizontal="right"/>
    </xf>
    <xf numFmtId="2" fontId="0" fillId="0" borderId="12" xfId="0" applyNumberFormat="1" applyFill="1" applyBorder="1"/>
    <xf numFmtId="0" fontId="12" fillId="2" borderId="12" xfId="0" applyFont="1" applyFill="1" applyBorder="1"/>
    <xf numFmtId="166" fontId="0" fillId="0" borderId="12" xfId="0" applyNumberFormat="1" applyBorder="1"/>
    <xf numFmtId="165" fontId="0" fillId="7" borderId="12" xfId="0" applyNumberFormat="1" applyFill="1" applyBorder="1"/>
    <xf numFmtId="167" fontId="0" fillId="7" borderId="12" xfId="0" applyNumberFormat="1" applyFill="1" applyBorder="1"/>
    <xf numFmtId="0" fontId="0" fillId="8" borderId="12" xfId="0" applyFill="1" applyBorder="1"/>
    <xf numFmtId="0" fontId="15" fillId="9" borderId="12" xfId="0" applyFont="1" applyFill="1" applyBorder="1"/>
    <xf numFmtId="0" fontId="6" fillId="3" borderId="0" xfId="4" applyFont="1" applyFill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4" applyAlignment="1" applyProtection="1"/>
    <xf numFmtId="0" fontId="0" fillId="9" borderId="12" xfId="0" applyFill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'настраиваемый интервал'!$I$16</c:f>
          <c:strCache>
            <c:ptCount val="1"/>
          </c:strCache>
        </c:strRef>
      </c:tx>
      <c:layout>
        <c:manualLayout>
          <c:xMode val="edge"/>
          <c:yMode val="edge"/>
          <c:x val="0.26105557361353421"/>
          <c:y val="2.77776789200944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467130562168101E-2"/>
          <c:y val="0.28450868000037449"/>
          <c:w val="0.90303937007874013"/>
          <c:h val="0.61370855821563219"/>
        </c:manualLayout>
      </c:layout>
      <c:lineChart>
        <c:grouping val="standard"/>
        <c:varyColors val="0"/>
        <c:ser>
          <c:idx val="0"/>
          <c:order val="0"/>
          <c:spPr>
            <a:ln cap="rnd">
              <a:round/>
              <a:headEnd type="none"/>
            </a:ln>
          </c:spPr>
          <c:marker>
            <c:symbol val="none"/>
          </c:marker>
          <c:cat>
            <c:numRef>
              <c:f>[0]!xvalue</c:f>
              <c:numCache>
                <c:formatCode>0.0</c:formatCode>
                <c:ptCount val="101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0.56000000000000005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  <c:pt idx="26">
                  <c:v>1.04</c:v>
                </c:pt>
                <c:pt idx="27">
                  <c:v>1.08</c:v>
                </c:pt>
                <c:pt idx="28">
                  <c:v>1.1200000000000001</c:v>
                </c:pt>
                <c:pt idx="29">
                  <c:v>1.1599999999999999</c:v>
                </c:pt>
                <c:pt idx="30">
                  <c:v>1.2</c:v>
                </c:pt>
                <c:pt idx="31">
                  <c:v>1.24</c:v>
                </c:pt>
                <c:pt idx="32">
                  <c:v>1.28</c:v>
                </c:pt>
                <c:pt idx="33">
                  <c:v>1.32</c:v>
                </c:pt>
                <c:pt idx="34">
                  <c:v>1.36</c:v>
                </c:pt>
                <c:pt idx="35">
                  <c:v>1.4000000000000001</c:v>
                </c:pt>
                <c:pt idx="36">
                  <c:v>1.44</c:v>
                </c:pt>
                <c:pt idx="37">
                  <c:v>1.48</c:v>
                </c:pt>
                <c:pt idx="38">
                  <c:v>1.52</c:v>
                </c:pt>
                <c:pt idx="39">
                  <c:v>1.56</c:v>
                </c:pt>
                <c:pt idx="40">
                  <c:v>1.6</c:v>
                </c:pt>
                <c:pt idx="41">
                  <c:v>1.6400000000000001</c:v>
                </c:pt>
                <c:pt idx="42">
                  <c:v>1.68</c:v>
                </c:pt>
                <c:pt idx="43">
                  <c:v>1.72</c:v>
                </c:pt>
                <c:pt idx="44">
                  <c:v>1.76</c:v>
                </c:pt>
                <c:pt idx="45">
                  <c:v>1.8</c:v>
                </c:pt>
                <c:pt idx="46">
                  <c:v>1.84</c:v>
                </c:pt>
                <c:pt idx="47">
                  <c:v>1.8800000000000001</c:v>
                </c:pt>
                <c:pt idx="48">
                  <c:v>1.92</c:v>
                </c:pt>
                <c:pt idx="49">
                  <c:v>1.96</c:v>
                </c:pt>
                <c:pt idx="50">
                  <c:v>2</c:v>
                </c:pt>
                <c:pt idx="51">
                  <c:v>2.04</c:v>
                </c:pt>
                <c:pt idx="52">
                  <c:v>2.08</c:v>
                </c:pt>
                <c:pt idx="53">
                  <c:v>2.12</c:v>
                </c:pt>
                <c:pt idx="54">
                  <c:v>2.16</c:v>
                </c:pt>
                <c:pt idx="55">
                  <c:v>2.2000000000000002</c:v>
                </c:pt>
                <c:pt idx="56">
                  <c:v>2.2400000000000002</c:v>
                </c:pt>
                <c:pt idx="57">
                  <c:v>2.2800000000000002</c:v>
                </c:pt>
                <c:pt idx="58">
                  <c:v>2.3199999999999998</c:v>
                </c:pt>
                <c:pt idx="59">
                  <c:v>2.36</c:v>
                </c:pt>
                <c:pt idx="60">
                  <c:v>2.4</c:v>
                </c:pt>
                <c:pt idx="61">
                  <c:v>2.44</c:v>
                </c:pt>
                <c:pt idx="62">
                  <c:v>2.48</c:v>
                </c:pt>
                <c:pt idx="63">
                  <c:v>2.52</c:v>
                </c:pt>
                <c:pt idx="64">
                  <c:v>2.56</c:v>
                </c:pt>
                <c:pt idx="65">
                  <c:v>2.6</c:v>
                </c:pt>
                <c:pt idx="66">
                  <c:v>2.64</c:v>
                </c:pt>
                <c:pt idx="67">
                  <c:v>2.68</c:v>
                </c:pt>
                <c:pt idx="68">
                  <c:v>2.72</c:v>
                </c:pt>
                <c:pt idx="69">
                  <c:v>2.7600000000000002</c:v>
                </c:pt>
                <c:pt idx="70">
                  <c:v>2.8000000000000003</c:v>
                </c:pt>
                <c:pt idx="71">
                  <c:v>2.84</c:v>
                </c:pt>
                <c:pt idx="72">
                  <c:v>2.88</c:v>
                </c:pt>
                <c:pt idx="73">
                  <c:v>2.92</c:v>
                </c:pt>
                <c:pt idx="74">
                  <c:v>2.96</c:v>
                </c:pt>
                <c:pt idx="75">
                  <c:v>3</c:v>
                </c:pt>
                <c:pt idx="76">
                  <c:v>3.04</c:v>
                </c:pt>
                <c:pt idx="77">
                  <c:v>3.08</c:v>
                </c:pt>
                <c:pt idx="78">
                  <c:v>3.12</c:v>
                </c:pt>
                <c:pt idx="79">
                  <c:v>3.16</c:v>
                </c:pt>
                <c:pt idx="80">
                  <c:v>3.2</c:v>
                </c:pt>
                <c:pt idx="81">
                  <c:v>3.24</c:v>
                </c:pt>
                <c:pt idx="82">
                  <c:v>3.2800000000000002</c:v>
                </c:pt>
                <c:pt idx="83">
                  <c:v>3.3200000000000003</c:v>
                </c:pt>
                <c:pt idx="84">
                  <c:v>3.36</c:v>
                </c:pt>
                <c:pt idx="85">
                  <c:v>3.4</c:v>
                </c:pt>
                <c:pt idx="86">
                  <c:v>3.44</c:v>
                </c:pt>
                <c:pt idx="87">
                  <c:v>3.48</c:v>
                </c:pt>
                <c:pt idx="88">
                  <c:v>3.52</c:v>
                </c:pt>
                <c:pt idx="89">
                  <c:v>3.56</c:v>
                </c:pt>
                <c:pt idx="90">
                  <c:v>3.6</c:v>
                </c:pt>
                <c:pt idx="91">
                  <c:v>3.64</c:v>
                </c:pt>
                <c:pt idx="92">
                  <c:v>3.68</c:v>
                </c:pt>
                <c:pt idx="93">
                  <c:v>3.72</c:v>
                </c:pt>
                <c:pt idx="94">
                  <c:v>3.7600000000000002</c:v>
                </c:pt>
                <c:pt idx="95">
                  <c:v>3.8000000000000003</c:v>
                </c:pt>
                <c:pt idx="96">
                  <c:v>3.84</c:v>
                </c:pt>
                <c:pt idx="97">
                  <c:v>3.88</c:v>
                </c:pt>
                <c:pt idx="98">
                  <c:v>3.92</c:v>
                </c:pt>
                <c:pt idx="99">
                  <c:v>3.96</c:v>
                </c:pt>
                <c:pt idx="100">
                  <c:v>4</c:v>
                </c:pt>
              </c:numCache>
            </c:numRef>
          </c:cat>
          <c:val>
            <c:numRef>
              <c:f>[0]!yvalue</c:f>
              <c:numCache>
                <c:formatCode>General</c:formatCode>
                <c:ptCount val="101"/>
                <c:pt idx="0">
                  <c:v>0</c:v>
                </c:pt>
                <c:pt idx="1">
                  <c:v>1.5838405590546523E-5</c:v>
                </c:pt>
                <c:pt idx="2">
                  <c:v>1.2538917032887283E-4</c:v>
                </c:pt>
                <c:pt idx="3">
                  <c:v>4.1865547138467764E-4</c:v>
                </c:pt>
                <c:pt idx="4">
                  <c:v>9.814251533961137E-4</c:v>
                </c:pt>
                <c:pt idx="5">
                  <c:v>1.8950844364413048E-3</c:v>
                </c:pt>
                <c:pt idx="6">
                  <c:v>3.2364208259567863E-3</c:v>
                </c:pt>
                <c:pt idx="7">
                  <c:v>5.0773948318289458E-3</c:v>
                </c:pt>
                <c:pt idx="8">
                  <c:v>7.484848059437864E-3</c:v>
                </c:pt>
                <c:pt idx="9">
                  <c:v>1.0520101445556063E-2</c:v>
                </c:pt>
                <c:pt idx="10">
                  <c:v>1.4238382525011226E-2</c:v>
                </c:pt>
                <c:pt idx="11">
                  <c:v>1.8688005395647238E-2</c:v>
                </c:pt>
                <c:pt idx="12">
                  <c:v>2.3909212451968722E-2</c:v>
                </c:pt>
                <c:pt idx="13">
                  <c:v>2.993257422343969E-2</c:v>
                </c:pt>
                <c:pt idx="14">
                  <c:v>3.6776834450095559E-2</c:v>
                </c:pt>
                <c:pt idx="15">
                  <c:v>4.4446084124077967E-2</c:v>
                </c:pt>
                <c:pt idx="16">
                  <c:v>5.2926153688813003E-2</c:v>
                </c:pt>
                <c:pt idx="17">
                  <c:v>6.2180130993613289E-2</c:v>
                </c:pt>
                <c:pt idx="18">
                  <c:v>7.2142949215597968E-2</c:v>
                </c:pt>
                <c:pt idx="19">
                  <c:v>8.2715050334282905E-2</c:v>
                </c:pt>
                <c:pt idx="20">
                  <c:v>9.3755223638007312E-2</c:v>
                </c:pt>
                <c:pt idx="21">
                  <c:v>0.1050728537482223</c:v>
                </c:pt>
                <c:pt idx="22">
                  <c:v>0.1164199973381181</c:v>
                </c:pt>
                <c:pt idx="23">
                  <c:v>0.12748394909374705</c:v>
                </c:pt>
                <c:pt idx="24">
                  <c:v>0.13788125843917173</c:v>
                </c:pt>
                <c:pt idx="25">
                  <c:v>0.14715451424937112</c:v>
                </c:pt>
                <c:pt idx="26">
                  <c:v>0.15477360742061549</c:v>
                </c:pt>
                <c:pt idx="27">
                  <c:v>0.16014357353650679</c:v>
                </c:pt>
                <c:pt idx="28">
                  <c:v>0.16262144574772605</c:v>
                </c:pt>
                <c:pt idx="29">
                  <c:v>0.16154471260995351</c:v>
                </c:pt>
                <c:pt idx="30">
                  <c:v>0.15627383810424142</c:v>
                </c:pt>
                <c:pt idx="31">
                  <c:v>0.14625068212399003</c:v>
                </c:pt>
                <c:pt idx="32">
                  <c:v>0.13107334970432344</c:v>
                </c:pt>
                <c:pt idx="33">
                  <c:v>0.11058578292945205</c:v>
                </c:pt>
                <c:pt idx="34">
                  <c:v>8.4977124809283641E-2</c:v>
                </c:pt>
                <c:pt idx="35">
                  <c:v>5.4881492373237695E-2</c:v>
                </c:pt>
                <c:pt idx="36">
                  <c:v>2.1463503151373405E-2</c:v>
                </c:pt>
                <c:pt idx="37">
                  <c:v>-1.3530704740404926E-2</c:v>
                </c:pt>
                <c:pt idx="38">
                  <c:v>-4.7782017518146577E-2</c:v>
                </c:pt>
                <c:pt idx="39">
                  <c:v>-7.8493771130963147E-2</c:v>
                </c:pt>
                <c:pt idx="40">
                  <c:v>-0.10259876128489805</c:v>
                </c:pt>
                <c:pt idx="41">
                  <c:v>-0.11709241231389841</c:v>
                </c:pt>
                <c:pt idx="42">
                  <c:v>-0.11948667330921249</c:v>
                </c:pt>
                <c:pt idx="43">
                  <c:v>-0.10834831689008981</c:v>
                </c:pt>
                <c:pt idx="44">
                  <c:v>-8.3845332699732988E-2</c:v>
                </c:pt>
                <c:pt idx="45">
                  <c:v>-4.8182267479277792E-2</c:v>
                </c:pt>
                <c:pt idx="46">
                  <c:v>-5.7715600479294671E-3</c:v>
                </c:pt>
                <c:pt idx="47">
                  <c:v>3.7019422677287965E-2</c:v>
                </c:pt>
                <c:pt idx="48">
                  <c:v>7.2666570776282413E-2</c:v>
                </c:pt>
                <c:pt idx="49">
                  <c:v>9.3850569311844448E-2</c:v>
                </c:pt>
                <c:pt idx="50">
                  <c:v>9.5230811846825705E-2</c:v>
                </c:pt>
                <c:pt idx="51">
                  <c:v>7.5268558594046575E-2</c:v>
                </c:pt>
                <c:pt idx="52">
                  <c:v>3.7540162461911712E-2</c:v>
                </c:pt>
                <c:pt idx="53">
                  <c:v>-9.1046599081140954E-3</c:v>
                </c:pt>
                <c:pt idx="54">
                  <c:v>-5.2052066165868598E-2</c:v>
                </c:pt>
                <c:pt idx="55">
                  <c:v>-7.8187165434826622E-2</c:v>
                </c:pt>
                <c:pt idx="56">
                  <c:v>-7.8301440516989618E-2</c:v>
                </c:pt>
                <c:pt idx="57">
                  <c:v>-5.1255572061182648E-2</c:v>
                </c:pt>
                <c:pt idx="58">
                  <c:v>-6.0049930988155947E-3</c:v>
                </c:pt>
                <c:pt idx="59">
                  <c:v>4.0192470617063845E-2</c:v>
                </c:pt>
                <c:pt idx="60">
                  <c:v>6.7842168365311886E-2</c:v>
                </c:pt>
                <c:pt idx="61">
                  <c:v>6.3915703566894314E-2</c:v>
                </c:pt>
                <c:pt idx="62">
                  <c:v>2.9410931528512353E-2</c:v>
                </c:pt>
                <c:pt idx="63">
                  <c:v>-1.8846992756085465E-2</c:v>
                </c:pt>
                <c:pt idx="64">
                  <c:v>-5.502331387085372E-2</c:v>
                </c:pt>
                <c:pt idx="65">
                  <c:v>-5.8076019215802632E-2</c:v>
                </c:pt>
                <c:pt idx="66">
                  <c:v>-2.5556396181376229E-2</c:v>
                </c:pt>
                <c:pt idx="67">
                  <c:v>2.2106875288863872E-2</c:v>
                </c:pt>
                <c:pt idx="68">
                  <c:v>5.2601117145963883E-2</c:v>
                </c:pt>
                <c:pt idx="69">
                  <c:v>4.3773948147481895E-2</c:v>
                </c:pt>
                <c:pt idx="70">
                  <c:v>2.0128201058714728E-3</c:v>
                </c:pt>
                <c:pt idx="71">
                  <c:v>-3.9404781908976796E-2</c:v>
                </c:pt>
                <c:pt idx="72">
                  <c:v>-4.5514646630369235E-2</c:v>
                </c:pt>
                <c:pt idx="73">
                  <c:v>-1.0838637686922805E-2</c:v>
                </c:pt>
                <c:pt idx="74">
                  <c:v>3.2221148808254448E-2</c:v>
                </c:pt>
                <c:pt idx="75">
                  <c:v>4.142749339496176E-2</c:v>
                </c:pt>
                <c:pt idx="76">
                  <c:v>7.4837789635019978E-3</c:v>
                </c:pt>
                <c:pt idx="77">
                  <c:v>-3.2707305064032639E-2</c:v>
                </c:pt>
                <c:pt idx="78">
                  <c:v>-3.3717155586160646E-2</c:v>
                </c:pt>
                <c:pt idx="79">
                  <c:v>5.1984695105839638E-3</c:v>
                </c:pt>
                <c:pt idx="80">
                  <c:v>3.5455345207152246E-2</c:v>
                </c:pt>
                <c:pt idx="81">
                  <c:v>1.8177456733250545E-2</c:v>
                </c:pt>
                <c:pt idx="82">
                  <c:v>-2.254866139816734E-2</c:v>
                </c:pt>
                <c:pt idx="83">
                  <c:v>-2.9136950382839796E-2</c:v>
                </c:pt>
                <c:pt idx="84">
                  <c:v>7.292291089178846E-3</c:v>
                </c:pt>
                <c:pt idx="85">
                  <c:v>3.0318404822359795E-2</c:v>
                </c:pt>
                <c:pt idx="86">
                  <c:v>3.8824066000188832E-3</c:v>
                </c:pt>
                <c:pt idx="87">
                  <c:v>-2.719945815706638E-2</c:v>
                </c:pt>
                <c:pt idx="88">
                  <c:v>-9.7822162914031775E-3</c:v>
                </c:pt>
                <c:pt idx="89">
                  <c:v>2.3762091695146034E-2</c:v>
                </c:pt>
                <c:pt idx="90">
                  <c:v>1.1389495031912363E-2</c:v>
                </c:pt>
                <c:pt idx="91">
                  <c:v>-2.1739325776247265E-2</c:v>
                </c:pt>
                <c:pt idx="92">
                  <c:v>-9.7633395083976653E-3</c:v>
                </c:pt>
                <c:pt idx="93">
                  <c:v>2.1163710047262401E-2</c:v>
                </c:pt>
                <c:pt idx="94">
                  <c:v>5.378038697340169E-3</c:v>
                </c:pt>
                <c:pt idx="95">
                  <c:v>-2.0846460371610115E-2</c:v>
                </c:pt>
                <c:pt idx="96">
                  <c:v>1.501601276209035E-3</c:v>
                </c:pt>
                <c:pt idx="97">
                  <c:v>1.8625133133019771E-2</c:v>
                </c:pt>
                <c:pt idx="98">
                  <c:v>-9.7245731199144328E-3</c:v>
                </c:pt>
                <c:pt idx="99">
                  <c:v>-1.206137966161532E-2</c:v>
                </c:pt>
                <c:pt idx="100">
                  <c:v>1.5973187292775401E-2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7371008"/>
        <c:axId val="137410048"/>
      </c:lineChart>
      <c:catAx>
        <c:axId val="13737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excel2.ru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91243659631303486"/>
              <c:y val="0.9418459581862695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1000"/>
            </a:pPr>
            <a:endParaRPr lang="en-US"/>
          </a:p>
        </c:txPr>
        <c:crossAx val="137410048"/>
        <c:crosses val="autoZero"/>
        <c:auto val="1"/>
        <c:lblAlgn val="ctr"/>
        <c:lblOffset val="100"/>
        <c:noMultiLvlLbl val="0"/>
      </c:catAx>
      <c:valAx>
        <c:axId val="13741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371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'метод Симпсона'!$I$16</c:f>
          <c:strCache>
            <c:ptCount val="1"/>
          </c:strCache>
        </c:strRef>
      </c:tx>
      <c:layout>
        <c:manualLayout>
          <c:xMode val="edge"/>
          <c:yMode val="edge"/>
          <c:x val="0.26105557361353421"/>
          <c:y val="2.77776789200944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6405074365704281E-2"/>
          <c:y val="0.17640055409740449"/>
          <c:w val="0.90303937007874013"/>
          <c:h val="0.68938414397203851"/>
        </c:manualLayout>
      </c:layout>
      <c:lineChart>
        <c:grouping val="standard"/>
        <c:varyColors val="0"/>
        <c:ser>
          <c:idx val="0"/>
          <c:order val="0"/>
          <c:spPr>
            <a:ln cap="sq">
              <a:round/>
              <a:headEnd type="none"/>
            </a:ln>
          </c:spPr>
          <c:marker>
            <c:symbol val="none"/>
          </c:marker>
          <c:cat>
            <c:numRef>
              <c:f>'метод Симпсона'!$B$19:$B$59</c:f>
              <c:numCache>
                <c:formatCode>0.0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</c:numCache>
            </c:numRef>
          </c:cat>
          <c:val>
            <c:numRef>
              <c:f>'метод Симпсона'!$C$19:$C$59</c:f>
              <c:numCache>
                <c:formatCode>General</c:formatCode>
                <c:ptCount val="41"/>
                <c:pt idx="0">
                  <c:v>1</c:v>
                </c:pt>
                <c:pt idx="1">
                  <c:v>1.5510000000000002</c:v>
                </c:pt>
                <c:pt idx="2">
                  <c:v>2.008</c:v>
                </c:pt>
                <c:pt idx="3">
                  <c:v>2.3770000000000002</c:v>
                </c:pt>
                <c:pt idx="4">
                  <c:v>2.6640000000000001</c:v>
                </c:pt>
                <c:pt idx="5">
                  <c:v>2.875</c:v>
                </c:pt>
                <c:pt idx="6">
                  <c:v>3.016</c:v>
                </c:pt>
                <c:pt idx="7">
                  <c:v>3.0929999999999995</c:v>
                </c:pt>
                <c:pt idx="8">
                  <c:v>3.1120000000000001</c:v>
                </c:pt>
                <c:pt idx="9">
                  <c:v>3.0789999999999997</c:v>
                </c:pt>
                <c:pt idx="10">
                  <c:v>3</c:v>
                </c:pt>
                <c:pt idx="11">
                  <c:v>2.8810000000000002</c:v>
                </c:pt>
                <c:pt idx="12">
                  <c:v>2.7279999999999998</c:v>
                </c:pt>
                <c:pt idx="13">
                  <c:v>2.5470000000000006</c:v>
                </c:pt>
                <c:pt idx="14">
                  <c:v>2.3439999999999985</c:v>
                </c:pt>
                <c:pt idx="15">
                  <c:v>2.125</c:v>
                </c:pt>
                <c:pt idx="16">
                  <c:v>1.8960000000000008</c:v>
                </c:pt>
                <c:pt idx="17">
                  <c:v>1.6629999999999985</c:v>
                </c:pt>
                <c:pt idx="18">
                  <c:v>1.4319999999999986</c:v>
                </c:pt>
                <c:pt idx="19">
                  <c:v>1.2090000000000014</c:v>
                </c:pt>
                <c:pt idx="20">
                  <c:v>1</c:v>
                </c:pt>
                <c:pt idx="21">
                  <c:v>0.81100000000000172</c:v>
                </c:pt>
                <c:pt idx="22">
                  <c:v>0.64800000000000146</c:v>
                </c:pt>
                <c:pt idx="23">
                  <c:v>0.51700000000000124</c:v>
                </c:pt>
                <c:pt idx="24">
                  <c:v>0.42399999999999949</c:v>
                </c:pt>
                <c:pt idx="25">
                  <c:v>0.375</c:v>
                </c:pt>
                <c:pt idx="26">
                  <c:v>0.37600000000000122</c:v>
                </c:pt>
                <c:pt idx="27">
                  <c:v>0.43300000000000338</c:v>
                </c:pt>
                <c:pt idx="28">
                  <c:v>0.55199999999999605</c:v>
                </c:pt>
                <c:pt idx="29">
                  <c:v>0.73900000000000077</c:v>
                </c:pt>
                <c:pt idx="30">
                  <c:v>1</c:v>
                </c:pt>
                <c:pt idx="31">
                  <c:v>1.3410000000000011</c:v>
                </c:pt>
                <c:pt idx="32">
                  <c:v>1.7680000000000007</c:v>
                </c:pt>
                <c:pt idx="33">
                  <c:v>2.2870000000000026</c:v>
                </c:pt>
                <c:pt idx="34">
                  <c:v>2.9039999999999999</c:v>
                </c:pt>
                <c:pt idx="35">
                  <c:v>3.625</c:v>
                </c:pt>
                <c:pt idx="36">
                  <c:v>4.455999999999996</c:v>
                </c:pt>
                <c:pt idx="37">
                  <c:v>5.4030000000000058</c:v>
                </c:pt>
                <c:pt idx="38">
                  <c:v>6.4720000000000049</c:v>
                </c:pt>
                <c:pt idx="39">
                  <c:v>7.6690000000000076</c:v>
                </c:pt>
                <c:pt idx="40">
                  <c:v>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37086848"/>
        <c:axId val="137183232"/>
      </c:lineChart>
      <c:catAx>
        <c:axId val="13708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excel2.ru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91243659631303486"/>
              <c:y val="0.9418459581862695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19050"/>
        </c:spPr>
        <c:crossAx val="137183232"/>
        <c:crosses val="autoZero"/>
        <c:auto val="1"/>
        <c:lblAlgn val="ctr"/>
        <c:lblOffset val="100"/>
        <c:tickLblSkip val="5"/>
        <c:noMultiLvlLbl val="0"/>
      </c:catAx>
      <c:valAx>
        <c:axId val="13718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086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13</xdr:col>
      <xdr:colOff>85725</xdr:colOff>
      <xdr:row>23</xdr:row>
      <xdr:rowOff>66676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542924</xdr:colOff>
      <xdr:row>6</xdr:row>
      <xdr:rowOff>23643</xdr:rowOff>
    </xdr:from>
    <xdr:to>
      <xdr:col>12</xdr:col>
      <xdr:colOff>466724</xdr:colOff>
      <xdr:row>8</xdr:row>
      <xdr:rowOff>142875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5086349" y="1366668"/>
              <a:ext cx="6219825" cy="500232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400" i="1">
                            <a:latin typeface="Cambria Math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ru-RU" sz="1400" b="0" i="1">
                        <a:latin typeface="Cambria Math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n-US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sin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(</m:t>
                        </m:r>
                        <m:sSup>
                          <m:sSupPr>
                            <m:ctrlP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𝑥</m:t>
                            </m:r>
                          </m:e>
                          <m:sup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3</m:t>
                            </m:r>
                          </m:sup>
                        </m:s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𝑒</m:t>
                            </m:r>
                          </m:e>
                          <m:sup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𝑥</m:t>
                            </m:r>
                          </m:sup>
                        </m:s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+3</m:t>
                        </m:r>
                      </m:den>
                    </m:f>
                  </m:oMath>
                </m:oMathPara>
              </a14:m>
              <a:endParaRPr lang="en-US" sz="14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5086349" y="1366668"/>
              <a:ext cx="6219825" cy="500232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𝑓</a:t>
              </a:r>
              <a:r>
                <a:rPr lang="en-US" sz="1400" i="0">
                  <a:latin typeface="Cambria Math"/>
                  <a:ea typeface="Cambria Math" panose="02040503050406030204" pitchFamily="18" charset="0"/>
                </a:rPr>
                <a:t>(</a:t>
              </a:r>
              <a:r>
                <a:rPr lang="en-US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𝑥</a:t>
              </a:r>
              <a:r>
                <a:rPr lang="en-US" sz="1400" i="0">
                  <a:latin typeface="Cambria Math"/>
                  <a:ea typeface="Cambria Math" panose="02040503050406030204" pitchFamily="18" charset="0"/>
                </a:rPr>
                <a:t>)</a:t>
              </a:r>
              <a:r>
                <a:rPr lang="ru-RU" sz="1400" b="0" i="0">
                  <a:latin typeface="Cambria Math"/>
                  <a:ea typeface="Cambria Math" panose="02040503050406030204" pitchFamily="18" charset="0"/>
                </a:rPr>
                <a:t>=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(sin(𝑥^3))/(𝑒^𝑥+3)</a:t>
              </a:r>
              <a:endParaRPr lang="en-US" sz="14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twoCellAnchor>
  <xdr:oneCellAnchor>
    <xdr:from>
      <xdr:col>0</xdr:col>
      <xdr:colOff>57149</xdr:colOff>
      <xdr:row>4</xdr:row>
      <xdr:rowOff>90487</xdr:rowOff>
    </xdr:from>
    <xdr:ext cx="2333625" cy="833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57149" y="1052512"/>
              <a:ext cx="2333625" cy="83337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limLoc m:val="undOvr"/>
                        <m:ctrlPr>
                          <a:rPr lang="en-US" sz="1600" i="1">
                            <a:latin typeface="Cambria Math"/>
                          </a:rPr>
                        </m:ctrlPr>
                      </m:naryPr>
                      <m:sub>
                        <m:r>
                          <a:rPr lang="ru-RU" sz="16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en-US" sz="1600" b="0" i="1">
                            <a:latin typeface="Cambria Math"/>
                          </a:rPr>
                          <m:t>4</m:t>
                        </m:r>
                      </m:sup>
                      <m:e>
                        <m:f>
                          <m:fPr>
                            <m:ctrlPr>
                              <a:rPr lang="en-US" sz="16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lang="en-US" sz="1600" b="0" i="0">
                                <a:latin typeface="Cambria Math"/>
                              </a:rPr>
                              <m:t>sin</m:t>
                            </m:r>
                            <m:r>
                              <a:rPr lang="en-US" sz="1600" b="0" i="1">
                                <a:latin typeface="Cambria Math"/>
                              </a:rPr>
                              <m:t>⁡(</m:t>
                            </m:r>
                            <m:sSup>
                              <m:sSupPr>
                                <m:ctrlPr>
                                  <a:rPr lang="en-US" sz="16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𝑥</m:t>
                                </m:r>
                              </m:e>
                              <m:sup>
                                <m:r>
                                  <a:rPr lang="en-US" sz="1600" b="0" i="1">
                                    <a:latin typeface="Cambria Math"/>
                                  </a:rPr>
                                  <m:t>3</m:t>
                                </m:r>
                              </m:sup>
                            </m:sSup>
                            <m:r>
                              <a:rPr lang="en-US" sz="1600" b="0" i="1">
                                <a:latin typeface="Cambria Math"/>
                              </a:rPr>
                              <m:t>)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n-US" sz="16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𝑒</m:t>
                                </m:r>
                              </m:e>
                              <m:sup>
                                <m:r>
                                  <a:rPr lang="en-US" sz="1600" b="0" i="1">
                                    <a:latin typeface="Cambria Math"/>
                                  </a:rPr>
                                  <m:t>𝑥</m:t>
                                </m:r>
                              </m:sup>
                            </m:sSup>
                            <m:r>
                              <a:rPr lang="en-US" sz="1600" b="0" i="1">
                                <a:latin typeface="Cambria Math"/>
                              </a:rPr>
                              <m:t>+3</m:t>
                            </m:r>
                          </m:den>
                        </m:f>
                        <m:r>
                          <a:rPr lang="en-US" sz="1600" i="1">
                            <a:effectLst/>
                            <a:latin typeface="Cambria Math"/>
                          </a:rPr>
                          <m:t>ⅆ</m:t>
                        </m:r>
                        <m:r>
                          <a:rPr lang="en-US" sz="1600" i="1">
                            <a:effectLst/>
                            <a:latin typeface="Cambria Math"/>
                          </a:rPr>
                          <m:t>𝑥</m:t>
                        </m:r>
                      </m:e>
                    </m:nary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57149" y="1052512"/>
              <a:ext cx="2333625" cy="83337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i="0">
                  <a:latin typeface="Cambria Math"/>
                </a:rPr>
                <a:t>∫1</a:t>
              </a:r>
              <a:r>
                <a:rPr lang="en-US" sz="1600" b="0" i="0">
                  <a:latin typeface="Cambria Math"/>
                </a:rPr>
                <a:t>_</a:t>
              </a:r>
              <a:r>
                <a:rPr lang="ru-RU" sz="1600" b="0" i="0">
                  <a:latin typeface="Cambria Math"/>
                </a:rPr>
                <a:t>0</a:t>
              </a:r>
              <a:r>
                <a:rPr lang="en-US" sz="1600" b="0" i="0">
                  <a:latin typeface="Cambria Math"/>
                </a:rPr>
                <a:t>^4</a:t>
              </a:r>
              <a:r>
                <a:rPr lang="en-US" sz="1600" b="0" i="0">
                  <a:effectLst/>
                  <a:latin typeface="Cambria Math"/>
                </a:rPr>
                <a:t>▒〖(</a:t>
              </a:r>
              <a:r>
                <a:rPr lang="en-US" sz="1600" b="0" i="0">
                  <a:latin typeface="Cambria Math"/>
                </a:rPr>
                <a:t>sin⁡(𝑥^3))/(𝑒^𝑥+3)</a:t>
              </a:r>
              <a:r>
                <a:rPr lang="en-US" sz="1600" b="0" i="0">
                  <a:effectLst/>
                  <a:latin typeface="Cambria Math"/>
                </a:rPr>
                <a:t> </a:t>
              </a:r>
              <a:r>
                <a:rPr lang="en-US" sz="1600" i="0">
                  <a:effectLst/>
                  <a:latin typeface="Cambria Math"/>
                </a:rPr>
                <a:t>ⅆ𝑥</a:t>
              </a:r>
              <a:r>
                <a:rPr lang="en-US" sz="1600" b="0" i="0">
                  <a:effectLst/>
                  <a:latin typeface="Cambria Math"/>
                </a:rPr>
                <a:t>〗</a:t>
              </a:r>
              <a:endParaRPr lang="en-US" sz="16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257175</xdr:colOff>
      <xdr:row>23</xdr:row>
      <xdr:rowOff>66676</xdr:rowOff>
    </xdr:to>
    <xdr:grpSp>
      <xdr:nvGrpSpPr>
        <xdr:cNvPr id="8" name="Группа 7"/>
        <xdr:cNvGrpSpPr/>
      </xdr:nvGrpSpPr>
      <xdr:grpSpPr>
        <a:xfrm>
          <a:off x="4543425" y="1152525"/>
          <a:ext cx="6553200" cy="3524251"/>
          <a:chOff x="4972050" y="2790825"/>
          <a:chExt cx="6553200" cy="3495676"/>
        </a:xfrm>
      </xdr:grpSpPr>
      <xdr:graphicFrame macro="">
        <xdr:nvGraphicFramePr>
          <xdr:cNvPr id="5" name="Диаграмма 4"/>
          <xdr:cNvGraphicFramePr>
            <a:graphicFrameLocks/>
          </xdr:cNvGraphicFramePr>
        </xdr:nvGraphicFramePr>
        <xdr:xfrm>
          <a:off x="4972050" y="2790825"/>
          <a:ext cx="6553200" cy="34956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" name="TextBox 2"/>
              <xdr:cNvSpPr txBox="1"/>
            </xdr:nvSpPr>
            <xdr:spPr>
              <a:xfrm>
                <a:off x="5343525" y="3003232"/>
                <a:ext cx="5905500" cy="347339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n-US" sz="16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𝑓</m:t>
                      </m:r>
                      <m:d>
                        <m:dPr>
                          <m:ctrlPr>
                            <a:rPr lang="en-US" sz="1600" i="1">
                              <a:latin typeface="Cambria Math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6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𝑥</m:t>
                          </m:r>
                        </m:e>
                      </m:d>
                      <m:r>
                        <a:rPr lang="en-US" sz="16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=</m:t>
                      </m:r>
                      <m:sSup>
                        <m:sSupPr>
                          <m:ctrlPr>
                            <a:rPr lang="en-US" sz="1600" i="1">
                              <a:latin typeface="Cambria Math"/>
                              <a:ea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6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𝑥</m:t>
                          </m:r>
                        </m:e>
                        <m:sup>
                          <m:r>
                            <a:rPr lang="en-US" sz="16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3</m:t>
                          </m:r>
                        </m:sup>
                      </m:sSup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−5</m:t>
                      </m:r>
                      <m:sSup>
                        <m:sSupPr>
                          <m:ctrlPr>
                            <a:rPr lang="en-US" sz="16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𝑥</m:t>
                          </m:r>
                        </m:e>
                        <m:sup>
                          <m:r>
                            <a:rPr lang="en-US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+6</m:t>
                      </m:r>
                      <m: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𝑥</m:t>
                      </m:r>
                      <m: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+1</m:t>
                      </m:r>
                    </m:oMath>
                  </m:oMathPara>
                </a14:m>
                <a:endParaRPr lang="en-US" sz="1600" i="1">
                  <a:latin typeface="Cambria Math" panose="02040503050406030204" pitchFamily="18" charset="0"/>
                  <a:ea typeface="Cambria Math" panose="02040503050406030204" pitchFamily="18" charset="0"/>
                </a:endParaRPr>
              </a:p>
            </xdr:txBody>
          </xdr:sp>
        </mc:Choice>
        <mc:Fallback>
          <xdr:sp macro="" textlink="">
            <xdr:nvSpPr>
              <xdr:cNvPr id="3" name="TextBox 2"/>
              <xdr:cNvSpPr txBox="1"/>
            </xdr:nvSpPr>
            <xdr:spPr>
              <a:xfrm>
                <a:off x="5343525" y="3003232"/>
                <a:ext cx="5905500" cy="347339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pPr/>
                <a:r>
                  <a:rPr lang="en-US" sz="1600" i="0">
                    <a:latin typeface="Cambria Math" panose="02040503050406030204" pitchFamily="18" charset="0"/>
                    <a:ea typeface="Cambria Math" panose="02040503050406030204" pitchFamily="18" charset="0"/>
                  </a:rPr>
                  <a:t>𝑓</a:t>
                </a:r>
                <a:r>
                  <a:rPr lang="en-US" sz="1600" i="0">
                    <a:latin typeface="Cambria Math"/>
                    <a:ea typeface="Cambria Math" panose="02040503050406030204" pitchFamily="18" charset="0"/>
                  </a:rPr>
                  <a:t>(</a:t>
                </a:r>
                <a:r>
                  <a:rPr lang="en-US" sz="1600" i="0">
                    <a:latin typeface="Cambria Math" panose="02040503050406030204" pitchFamily="18" charset="0"/>
                    <a:ea typeface="Cambria Math" panose="02040503050406030204" pitchFamily="18" charset="0"/>
                  </a:rPr>
                  <a:t>𝑥</a:t>
                </a:r>
                <a:r>
                  <a:rPr lang="en-US" sz="1600" i="0">
                    <a:latin typeface="Cambria Math"/>
                    <a:ea typeface="Cambria Math" panose="02040503050406030204" pitchFamily="18" charset="0"/>
                  </a:rPr>
                  <a:t>)</a:t>
                </a:r>
                <a:r>
                  <a:rPr lang="en-US" sz="1600" i="0">
                    <a:latin typeface="Cambria Math" panose="02040503050406030204" pitchFamily="18" charset="0"/>
                    <a:ea typeface="Cambria Math" panose="02040503050406030204" pitchFamily="18" charset="0"/>
                  </a:rPr>
                  <a:t>=</a:t>
                </a:r>
                <a:r>
                  <a:rPr lang="en-US" sz="1600" b="0" i="0">
                    <a:latin typeface="Cambria Math" panose="02040503050406030204" pitchFamily="18" charset="0"/>
                    <a:ea typeface="Cambria Math" panose="02040503050406030204" pitchFamily="18" charset="0"/>
                  </a:rPr>
                  <a:t>𝑥</a:t>
                </a:r>
                <a:r>
                  <a:rPr lang="en-US" sz="1600" b="0" i="0">
                    <a:latin typeface="Cambria Math"/>
                    <a:ea typeface="Cambria Math" panose="02040503050406030204" pitchFamily="18" charset="0"/>
                  </a:rPr>
                  <a:t>^</a:t>
                </a:r>
                <a:r>
                  <a:rPr lang="en-US" sz="1600" b="0" i="0">
                    <a:latin typeface="Cambria Math" panose="02040503050406030204" pitchFamily="18" charset="0"/>
                    <a:ea typeface="Cambria Math" panose="02040503050406030204" pitchFamily="18" charset="0"/>
                  </a:rPr>
                  <a:t>3−5</a:t>
                </a:r>
                <a:r>
                  <a:rPr lang="en-US" sz="1600" b="0" i="0">
                    <a:solidFill>
                      <a:schemeClr val="tx1"/>
                    </a:solidFill>
                    <a:effectLst/>
                    <a:latin typeface="Cambria Math" panose="02040503050406030204" pitchFamily="18" charset="0"/>
                    <a:ea typeface="Cambria Math" panose="02040503050406030204" pitchFamily="18" charset="0"/>
                    <a:cs typeface="+mn-cs"/>
                  </a:rPr>
                  <a:t>𝑥</a:t>
                </a:r>
                <a:r>
                  <a:rPr lang="en-US" sz="1600" b="0" i="0">
                    <a:solidFill>
                      <a:schemeClr val="tx1"/>
                    </a:solidFill>
                    <a:effectLst/>
                    <a:latin typeface="Cambria Math"/>
                    <a:ea typeface="Cambria Math" panose="02040503050406030204" pitchFamily="18" charset="0"/>
                    <a:cs typeface="+mn-cs"/>
                  </a:rPr>
                  <a:t>^</a:t>
                </a:r>
                <a:r>
                  <a:rPr lang="en-US" sz="1600" b="0" i="0">
                    <a:solidFill>
                      <a:schemeClr val="tx1"/>
                    </a:solidFill>
                    <a:effectLst/>
                    <a:latin typeface="Cambria Math" panose="02040503050406030204" pitchFamily="18" charset="0"/>
                    <a:ea typeface="Cambria Math" panose="02040503050406030204" pitchFamily="18" charset="0"/>
                    <a:cs typeface="+mn-cs"/>
                  </a:rPr>
                  <a:t>2+6𝑥+1</a:t>
                </a:r>
                <a:endParaRPr lang="en-US" sz="1600" i="1">
                  <a:latin typeface="Cambria Math" panose="02040503050406030204" pitchFamily="18" charset="0"/>
                  <a:ea typeface="Cambria Math" panose="02040503050406030204" pitchFamily="18" charset="0"/>
                </a:endParaRPr>
              </a:p>
            </xdr:txBody>
          </xdr:sp>
        </mc:Fallback>
      </mc:AlternateContent>
    </xdr:grpSp>
    <xdr:clientData/>
  </xdr:twoCellAnchor>
  <xdr:oneCellAnchor>
    <xdr:from>
      <xdr:col>0</xdr:col>
      <xdr:colOff>57149</xdr:colOff>
      <xdr:row>4</xdr:row>
      <xdr:rowOff>90487</xdr:rowOff>
    </xdr:from>
    <xdr:ext cx="2333625" cy="833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57149" y="1052512"/>
              <a:ext cx="2333625" cy="83337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limLoc m:val="undOvr"/>
                        <m:ctrlPr>
                          <a:rPr lang="en-US" sz="16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4"/>
                          </m:rPr>
                          <a:rPr lang="en-US" sz="16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en-US" sz="1600" b="0" i="1">
                            <a:latin typeface="Cambria Math"/>
                          </a:rPr>
                          <m:t>4</m:t>
                        </m:r>
                      </m:sup>
                      <m:e>
                        <m:sSup>
                          <m:sSupPr>
                            <m:ctrlPr>
                              <a:rPr lang="en-US" sz="16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p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−5</m:t>
                        </m:r>
                        <m:sSup>
                          <m:sSupPr>
                            <m:ctrlPr>
                              <a:rPr lang="en-US" sz="16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p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+6</m:t>
                        </m:r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𝑥</m:t>
                        </m:r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+1</m:t>
                        </m:r>
                        <m:r>
                          <m:rPr>
                            <m:nor/>
                          </m:rPr>
                          <a:rPr lang="en-US" sz="16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a:rPr lang="en-US" sz="1600" i="1">
                            <a:effectLst/>
                            <a:latin typeface="Cambria Math"/>
                          </a:rPr>
                          <m:t>ⅆ</m:t>
                        </m:r>
                        <m:r>
                          <a:rPr lang="en-US" sz="1600" i="1">
                            <a:effectLst/>
                            <a:latin typeface="Cambria Math"/>
                          </a:rPr>
                          <m:t>𝑥</m:t>
                        </m:r>
                      </m:e>
                    </m:nary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57149" y="1052512"/>
              <a:ext cx="2333625" cy="83337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i="0">
                  <a:latin typeface="Cambria Math"/>
                </a:rPr>
                <a:t>∫25_</a:t>
              </a:r>
              <a:r>
                <a:rPr lang="en-US" sz="1600" b="0" i="0">
                  <a:latin typeface="Cambria Math"/>
                </a:rPr>
                <a:t>0^4▒〖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𝑥〗^3−5𝑥^2+6𝑥+1")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en-US" sz="1600" i="0">
                  <a:effectLst/>
                  <a:latin typeface="Cambria Math"/>
                </a:rPr>
                <a:t>ⅆ𝑥〗</a:t>
              </a:r>
              <a:endParaRPr lang="en-US" sz="1600"/>
            </a:p>
          </xdr:txBody>
        </xdr:sp>
      </mc:Fallback>
    </mc:AlternateContent>
    <xdr:clientData/>
  </xdr:oneCellAnchor>
  <xdr:twoCellAnchor>
    <xdr:from>
      <xdr:col>5</xdr:col>
      <xdr:colOff>0</xdr:colOff>
      <xdr:row>25</xdr:row>
      <xdr:rowOff>0</xdr:rowOff>
    </xdr:from>
    <xdr:to>
      <xdr:col>9</xdr:col>
      <xdr:colOff>581025</xdr:colOff>
      <xdr:row>28</xdr:row>
      <xdr:rowOff>66675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4543425" y="4991100"/>
              <a:ext cx="4705350" cy="638175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/>
                        <a:ea typeface="Cambria Math" panose="02040503050406030204" pitchFamily="18" charset="0"/>
                      </a:rPr>
                      <m:t>𝐸</m:t>
                    </m:r>
                    <m:r>
                      <a:rPr lang="en-US" sz="1600" b="0" i="1">
                        <a:latin typeface="Cambria Math"/>
                        <a:ea typeface="Cambria Math"/>
                      </a:rPr>
                      <m:t>≈</m:t>
                    </m:r>
                    <m:f>
                      <m:fPr>
                        <m:ctrlPr>
                          <a:rPr lang="en-US" sz="1600" b="0" i="1">
                            <a:latin typeface="Cambria Math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  <a:ea typeface="Cambria Math" panose="02040503050406030204" pitchFamily="18" charset="0"/>
                          </a:rPr>
                          <m:t>𝑁</m:t>
                        </m:r>
                        <m:sSup>
                          <m:sSupPr>
                            <m:ctrlPr>
                              <a:rPr lang="en-US" sz="1600" b="0" i="1">
                                <a:latin typeface="Cambria Math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600" b="0" i="1">
                                <a:latin typeface="Cambria Math"/>
                                <a:ea typeface="Cambria Math" panose="02040503050406030204" pitchFamily="18" charset="0"/>
                              </a:rPr>
                              <m:t>h</m:t>
                            </m:r>
                          </m:e>
                          <m:sup>
                            <m:r>
                              <a:rPr lang="en-US" sz="1600" b="0" i="1">
                                <a:latin typeface="Cambria Math"/>
                                <a:ea typeface="Cambria Math" panose="02040503050406030204" pitchFamily="18" charset="0"/>
                              </a:rPr>
                              <m:t>5</m:t>
                            </m:r>
                          </m:sup>
                        </m:sSup>
                      </m:num>
                      <m:den>
                        <m:r>
                          <a:rPr lang="en-US" sz="1600" b="0" i="1">
                            <a:latin typeface="Cambria Math"/>
                            <a:ea typeface="Cambria Math" panose="02040503050406030204" pitchFamily="18" charset="0"/>
                          </a:rPr>
                          <m:t>180</m:t>
                        </m:r>
                      </m:den>
                    </m:f>
                    <m:r>
                      <a:rPr lang="en-US" sz="1600" b="0" i="1">
                        <a:latin typeface="Cambria Math"/>
                        <a:ea typeface="Cambria Math" panose="02040503050406030204" pitchFamily="18" charset="0"/>
                      </a:rPr>
                      <m:t>𝑀</m:t>
                    </m:r>
                    <m:r>
                      <a:rPr lang="en-US" sz="1600" b="0" i="1">
                        <a:latin typeface="Cambria Math"/>
                        <a:ea typeface="Cambria Math" panose="02040503050406030204" pitchFamily="18" charset="0"/>
                      </a:rPr>
                      <m:t>,  где </m:t>
                    </m:r>
                    <m:r>
                      <a:rPr lang="en-US" sz="1600" b="0" i="1">
                        <a:latin typeface="Cambria Math"/>
                        <a:ea typeface="Cambria Math" panose="02040503050406030204" pitchFamily="18" charset="0"/>
                      </a:rPr>
                      <m:t>𝑀</m:t>
                    </m:r>
                    <m:r>
                      <a:rPr lang="en-US" sz="1600" b="0" i="1">
                        <a:latin typeface="Cambria Math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1600" b="0" i="1">
                        <a:latin typeface="Cambria Math"/>
                        <a:ea typeface="Cambria Math" panose="02040503050406030204" pitchFamily="18" charset="0"/>
                      </a:rPr>
                      <m:t>𝑚𝑎𝑥</m:t>
                    </m:r>
                    <m:d>
                      <m:dPr>
                        <m:begChr m:val="|"/>
                        <m:endChr m:val="|"/>
                        <m:ctrlP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𝑓</m:t>
                            </m:r>
                          </m:e>
                          <m:sup>
                            <m:d>
                              <m:dPr>
                                <m:ctrlP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e>
                            </m:d>
                          </m:sup>
                        </m:sSup>
                        <m:d>
                          <m:dPr>
                            <m:ctrlP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</m:d>
                      </m:e>
                    </m:d>
                    <m:r>
                      <a:rPr lang="ru-RU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, </m:t>
                    </m:r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𝑎</m:t>
                    </m:r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≤</m:t>
                    </m:r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𝑥</m:t>
                    </m:r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≤</m:t>
                    </m:r>
                    <m:r>
                      <a:rPr lang="en-US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𝑏</m:t>
                    </m:r>
                  </m:oMath>
                </m:oMathPara>
              </a14:m>
              <a:endParaRPr lang="en-US" sz="16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4543425" y="4991100"/>
              <a:ext cx="4705350" cy="638175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600" b="0" i="0">
                  <a:latin typeface="Cambria Math"/>
                  <a:ea typeface="Cambria Math" panose="02040503050406030204" pitchFamily="18" charset="0"/>
                </a:rPr>
                <a:t>𝐸</a:t>
              </a:r>
              <a:r>
                <a:rPr lang="en-US" sz="1600" b="0" i="0">
                  <a:latin typeface="Cambria Math"/>
                  <a:ea typeface="Cambria Math"/>
                </a:rPr>
                <a:t>≈</a:t>
              </a:r>
              <a:r>
                <a:rPr lang="en-US" sz="1600" b="0" i="0">
                  <a:latin typeface="Cambria Math"/>
                  <a:ea typeface="Cambria Math" panose="02040503050406030204" pitchFamily="18" charset="0"/>
                </a:rPr>
                <a:t>(𝑁ℎ^5)/180 𝑀,  </a:t>
              </a:r>
              <a:r>
                <a:rPr lang="ru-RU" sz="1600" b="0" i="0">
                  <a:latin typeface="Cambria Math"/>
                  <a:ea typeface="Cambria Math" panose="02040503050406030204" pitchFamily="18" charset="0"/>
                </a:rPr>
                <a:t>где </a:t>
              </a:r>
              <a:r>
                <a:rPr lang="en-US" sz="1600" b="0" i="0">
                  <a:latin typeface="Cambria Math"/>
                  <a:ea typeface="Cambria Math" panose="02040503050406030204" pitchFamily="18" charset="0"/>
                </a:rPr>
                <a:t>𝑀=𝑚𝑎𝑥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|𝑓^(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)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(𝑥)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|</a:t>
              </a:r>
              <a:r>
                <a:rPr lang="ru-RU" sz="16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, 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𝑎≤𝑥≤𝑏</a:t>
              </a:r>
              <a:endParaRPr lang="en-US" sz="16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twoCellAnchor>
  <xdr:oneCellAnchor>
    <xdr:from>
      <xdr:col>5</xdr:col>
      <xdr:colOff>1</xdr:colOff>
      <xdr:row>35</xdr:row>
      <xdr:rowOff>1</xdr:rowOff>
    </xdr:from>
    <xdr:ext cx="4705350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5657851" y="7115176"/>
              <a:ext cx="4705350" cy="4572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nary>
                    <m:naryPr>
                      <m:limLoc m:val="undOvr"/>
                      <m:ctrlPr>
                        <a:rPr lang="en-US" sz="1600" i="1">
                          <a:latin typeface="Cambria Math"/>
                          <a:ea typeface="Cambria Math" panose="02040503050406030204" pitchFamily="18" charset="0"/>
                        </a:rPr>
                      </m:ctrlPr>
                    </m:naryPr>
                    <m:sub>
                      <m:r>
                        <m:rPr>
                          <m:brk m:alnAt="24"/>
                        </m:rP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0</m:t>
                      </m:r>
                    </m:sub>
                    <m:sup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4</m:t>
                      </m:r>
                    </m:sup>
                    <m:e>
                      <m:sSup>
                        <m:sSupPr>
                          <m:ctrlPr>
                            <a:rPr lang="en-US" sz="16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(</m:t>
                          </m:r>
                          <m:r>
                            <a:rPr lang="en-US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𝑥</m:t>
                          </m:r>
                        </m:e>
                        <m:sup>
                          <m:r>
                            <a:rPr lang="en-US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3</m:t>
                          </m:r>
                        </m:sup>
                      </m:sSup>
                      <m: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−5</m:t>
                      </m:r>
                      <m:sSup>
                        <m:sSupPr>
                          <m:ctrlPr>
                            <a:rPr lang="en-US" sz="16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𝑥</m:t>
                          </m:r>
                        </m:e>
                        <m:sup>
                          <m:r>
                            <a:rPr lang="en-US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+6</m:t>
                      </m:r>
                      <m: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𝑥</m:t>
                      </m:r>
                      <m: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+1</m:t>
                      </m:r>
                      <m:r>
                        <m:rPr>
                          <m:nor/>
                        </m:rPr>
                        <a:rPr lang="en-US" sz="16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)</m:t>
                      </m:r>
                      <m:r>
                        <a:rPr lang="en-US" sz="1600" i="1"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ⅆ</m:t>
                      </m:r>
                      <m:r>
                        <a:rPr lang="en-US" sz="1600" i="1"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𝑥</m:t>
                      </m:r>
                      <m:r>
                        <a:rPr lang="ru-RU" sz="1600" b="0" i="1"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=</m:t>
                      </m:r>
                      <m:r>
                        <a:rPr lang="ru-RU" sz="1600" b="0" i="1">
                          <a:effectLst/>
                          <a:latin typeface="Cambria Math"/>
                          <a:ea typeface="Cambria Math" panose="02040503050406030204" pitchFamily="18" charset="0"/>
                        </a:rPr>
                        <m:t>(</m:t>
                      </m:r>
                      <m:f>
                        <m:fPr>
                          <m:ctrlPr>
                            <a:rPr lang="ru-RU" sz="1600" b="0" i="1">
                              <a:effectLst/>
                              <a:latin typeface="Cambria Math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sSup>
                            <m:sSupPr>
                              <m:ctrlPr>
                                <a:rPr lang="ru-RU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 panose="02040503050406030204" pitchFamily="18" charset="0"/>
                                  <a:cs typeface="+mn-cs"/>
                                </a:rPr>
                              </m:ctrlPr>
                            </m:sSupPr>
                            <m:e>
                              <m:r>
                                <a:rPr lang="en-US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𝑥</m:t>
                              </m:r>
                            </m:e>
                            <m:sup>
                              <m:r>
                                <a:rPr lang="en-US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4</m:t>
                              </m:r>
                            </m:sup>
                          </m:sSup>
                        </m:num>
                        <m:den>
                          <m:r>
                            <a:rPr lang="en-US" sz="1600" b="0" i="1"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4</m:t>
                          </m:r>
                        </m:den>
                      </m:f>
                      <m:r>
                        <a:rPr lang="en-US" sz="1600" b="0" i="1"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−5</m:t>
                      </m:r>
                      <m:f>
                        <m:fPr>
                          <m:ctrlPr>
                            <a:rPr lang="en-US" sz="1600" b="0" i="1">
                              <a:effectLst/>
                              <a:latin typeface="Cambria Math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sSup>
                            <m:sSupPr>
                              <m:ctrlPr>
                                <a:rPr lang="en-US" sz="1600" b="0" i="1">
                                  <a:effectLst/>
                                  <a:latin typeface="Cambria Math"/>
                                  <a:ea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en-US" sz="1600" b="0" i="1"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𝑥</m:t>
                              </m:r>
                            </m:e>
                            <m:sup>
                              <m:r>
                                <a:rPr lang="en-US" sz="1600" b="0" i="1"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3</m:t>
                              </m:r>
                            </m:sup>
                          </m:sSup>
                        </m:num>
                        <m:den>
                          <m:r>
                            <a:rPr lang="en-US" sz="1600" b="0" i="1"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3</m:t>
                          </m:r>
                        </m:den>
                      </m:f>
                    </m:e>
                  </m:nary>
                </m:oMath>
              </a14:m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+6</a:t>
              </a:r>
              <a14:m>
                <m:oMath xmlns:m="http://schemas.openxmlformats.org/officeDocument/2006/math">
                  <m:f>
                    <m:fPr>
                      <m:ctrlP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 panose="02040503050406030204" pitchFamily="18" charset="0"/>
                          <a:cs typeface="+mn-cs"/>
                        </a:rPr>
                      </m:ctrlPr>
                    </m:fPr>
                    <m:num>
                      <m:sSup>
                        <m:sSupPr>
                          <m:ctrlPr>
                            <a:rPr lang="en-US" sz="16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𝑥</m:t>
                          </m:r>
                        </m:e>
                        <m:sup>
                          <m:r>
                            <a:rPr lang="en-US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2</m:t>
                          </m:r>
                        </m:sup>
                      </m:sSup>
                    </m:num>
                    <m:den>
                      <m: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</m:t>
                      </m:r>
                    </m:den>
                  </m:f>
                  <m:r>
                    <a:rPr lang="en-US" sz="1600" b="0" i="1">
                      <a:solidFill>
                        <a:schemeClr val="tx1"/>
                      </a:solidFill>
                      <a:effectLst/>
                      <a:latin typeface="Cambria Math"/>
                      <a:ea typeface="Cambria Math" panose="02040503050406030204" pitchFamily="18" charset="0"/>
                      <a:cs typeface="+mn-cs"/>
                    </a:rPr>
                    <m:t>+</m:t>
                  </m:r>
                  <m:d>
                    <m:dPr>
                      <m:begChr m:val=""/>
                      <m:endChr m:val="|"/>
                      <m:ctrlP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 panose="02040503050406030204" pitchFamily="18" charset="0"/>
                          <a:cs typeface="+mn-cs"/>
                        </a:rPr>
                      </m:ctrlPr>
                    </m:dPr>
                    <m:e>
                      <m: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 panose="02040503050406030204" pitchFamily="18" charset="0"/>
                          <a:cs typeface="+mn-cs"/>
                        </a:rPr>
                        <m:t>𝑥</m:t>
                      </m:r>
                      <m:r>
                        <a:rPr lang="ru-RU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 panose="02040503050406030204" pitchFamily="18" charset="0"/>
                          <a:cs typeface="+mn-cs"/>
                        </a:rPr>
                        <m:t>)</m:t>
                      </m:r>
                    </m:e>
                  </m:d>
                  <m:sPre>
                    <m:sPrePr>
                      <m:ctrlPr>
                        <a:rPr lang="en-US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PrePr>
                    <m:sub>
                      <m:r>
                        <a:rPr lang="ru-RU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0</m:t>
                      </m:r>
                    </m:sub>
                    <m:sup>
                      <m:r>
                        <a:rPr lang="ru-RU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4</m:t>
                      </m:r>
                    </m:sup>
                    <m:e>
                      <m:r>
                        <a:rPr lang="ru-RU" sz="16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</m:e>
                  </m:sPre>
                </m:oMath>
              </a14:m>
              <a:endParaRPr lang="en-US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5657851" y="7115176"/>
              <a:ext cx="4705350" cy="4572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600" i="0">
                  <a:latin typeface="Cambria Math"/>
                  <a:ea typeface="Cambria Math" panose="02040503050406030204" pitchFamily="18" charset="0"/>
                </a:rPr>
                <a:t>∫1</a:t>
              </a:r>
              <a:r>
                <a:rPr lang="en-US" sz="1600" b="0" i="0">
                  <a:latin typeface="Cambria Math"/>
                  <a:ea typeface="Cambria Math" panose="02040503050406030204" pitchFamily="18" charset="0"/>
                </a:rPr>
                <a:t>_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0</a:t>
              </a:r>
              <a:r>
                <a:rPr lang="en-US" sz="16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4</a:t>
              </a:r>
              <a:r>
                <a:rPr lang="en-US" sz="1600" b="0" i="0">
                  <a:effectLst/>
                  <a:latin typeface="Cambria Math"/>
                  <a:ea typeface="Cambria Math" panose="02040503050406030204" pitchFamily="18" charset="0"/>
                </a:rPr>
                <a:t>▒〖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〖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(𝑥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〗^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3−5𝑥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^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2+6𝑥+1")" </a:t>
              </a:r>
              <a:r>
                <a:rPr lang="en-US" sz="1600" i="0"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ⅆ𝑥</a:t>
              </a:r>
              <a:r>
                <a:rPr lang="ru-RU" sz="1600" b="0" i="0"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ru-RU" sz="1600" b="0" i="0">
                  <a:effectLst/>
                  <a:latin typeface="Cambria Math"/>
                  <a:ea typeface="Cambria Math" panose="02040503050406030204" pitchFamily="18" charset="0"/>
                </a:rPr>
                <a:t>(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𝑥</a:t>
              </a:r>
              <a:r>
                <a:rPr lang="ru-RU" sz="16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^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4</a:t>
              </a:r>
              <a:r>
                <a:rPr lang="ru-RU" sz="16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/</a:t>
              </a:r>
              <a:r>
                <a:rPr lang="en-US" sz="1600" b="0" i="0"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4−5</a:t>
              </a:r>
              <a:r>
                <a:rPr lang="en-US" sz="1600" b="0" i="0">
                  <a:effectLst/>
                  <a:latin typeface="Cambria Math"/>
                  <a:ea typeface="Cambria Math" panose="02040503050406030204" pitchFamily="18" charset="0"/>
                </a:rPr>
                <a:t> </a:t>
              </a:r>
              <a:r>
                <a:rPr lang="en-US" sz="1600" b="0" i="0"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𝑥</a:t>
              </a:r>
              <a:r>
                <a:rPr lang="en-US" sz="1600" b="0" i="0">
                  <a:effectLst/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n-US" sz="1600" b="0" i="0"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r>
                <a:rPr lang="en-US" sz="1600" b="0" i="0">
                  <a:effectLst/>
                  <a:latin typeface="Cambria Math"/>
                  <a:ea typeface="Cambria Math" panose="02040503050406030204" pitchFamily="18" charset="0"/>
                </a:rPr>
                <a:t>/</a:t>
              </a:r>
              <a:r>
                <a:rPr lang="en-US" sz="1600" b="0" i="0"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r>
                <a:rPr lang="en-US" sz="1600" b="0" i="0">
                  <a:effectLst/>
                  <a:latin typeface="Cambria Math"/>
                  <a:ea typeface="Cambria Math" panose="02040503050406030204" pitchFamily="18" charset="0"/>
                </a:rPr>
                <a:t>〗</a:t>
              </a:r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+6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𝑥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^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/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+├ 𝑥</a:t>
              </a:r>
              <a:r>
                <a:rPr lang="ru-RU" sz="16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/>
                  <a:ea typeface="Cambria Math" panose="02040503050406030204" pitchFamily="18" charset="0"/>
                  <a:cs typeface="+mn-cs"/>
                </a:rPr>
                <a:t>┤|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(_</a:t>
              </a:r>
              <a:r>
                <a:rPr lang="ru-RU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0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ru-RU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ru-RU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endParaRPr lang="en-US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2" Type="http://schemas.openxmlformats.org/officeDocument/2006/relationships/hyperlink" Target="https://excel2.ru/articles/integrirovanie-v-ms-excel-metod-simpsona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hyperlink" Target="https://excel2.ru/articles/integrirovanie-v-ms-excel-metod-simpsona?utm_source=organic_file&amp;utm_medium=file&amp;utm_campaign=file_download" TargetMode="External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s://www.derivative-calculator.net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s://www.integral-calculator.ru/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workbookViewId="0">
      <selection activeCell="A2" sqref="A2"/>
    </sheetView>
  </sheetViews>
  <sheetFormatPr defaultRowHeight="15" x14ac:dyDescent="0.25"/>
  <cols>
    <col min="1" max="1" width="10" customWidth="1"/>
    <col min="2" max="2" width="13.5703125" customWidth="1"/>
    <col min="3" max="3" width="15.7109375" customWidth="1"/>
    <col min="4" max="4" width="19.28515625" customWidth="1"/>
    <col min="5" max="5" width="9.5703125" customWidth="1"/>
    <col min="6" max="6" width="16.7109375" customWidth="1"/>
    <col min="7" max="7" width="16.140625" customWidth="1"/>
    <col min="8" max="8" width="13.140625" customWidth="1"/>
    <col min="9" max="9" width="15.85546875" customWidth="1"/>
    <col min="10" max="10" width="10.28515625" bestFit="1" customWidth="1"/>
    <col min="11" max="11" width="13.140625" customWidth="1"/>
    <col min="270" max="270" width="10" customWidth="1"/>
    <col min="351" max="351" width="8.5703125" customWidth="1"/>
  </cols>
  <sheetData>
    <row r="1" spans="1:14" ht="26.25" x14ac:dyDescent="0.25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x14ac:dyDescent="0.25">
      <c r="A2" s="9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 x14ac:dyDescent="0.25">
      <c r="A3" s="8" t="str">
        <f>'метод Симпсона'!A3</f>
        <v>Интегрирование в MS EXCEL. Метод Симпсона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11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6" spans="1:14" x14ac:dyDescent="0.25">
      <c r="D6" s="3" t="s">
        <v>12</v>
      </c>
      <c r="E6" s="18">
        <f>SUM(D19:D219)*E13/3</f>
        <v>8.2426461655167274E-2</v>
      </c>
    </row>
    <row r="11" spans="1:14" x14ac:dyDescent="0.25">
      <c r="A11" s="2" t="s">
        <v>9</v>
      </c>
      <c r="D11" s="2" t="s">
        <v>11</v>
      </c>
    </row>
    <row r="12" spans="1:14" x14ac:dyDescent="0.25">
      <c r="A12" s="4" t="s">
        <v>15</v>
      </c>
      <c r="B12" s="12">
        <v>0</v>
      </c>
      <c r="D12" s="13" t="s">
        <v>21</v>
      </c>
      <c r="E12" s="12">
        <v>100</v>
      </c>
    </row>
    <row r="13" spans="1:14" x14ac:dyDescent="0.25">
      <c r="A13" s="4" t="s">
        <v>16</v>
      </c>
      <c r="B13" s="12">
        <v>4</v>
      </c>
      <c r="D13" s="13" t="s">
        <v>17</v>
      </c>
      <c r="E13" s="14">
        <f>(B13-B12)/E12</f>
        <v>0.04</v>
      </c>
    </row>
    <row r="18" spans="1:6" ht="17.25" x14ac:dyDescent="0.3">
      <c r="A18" s="15" t="s">
        <v>10</v>
      </c>
      <c r="B18" s="15" t="s">
        <v>13</v>
      </c>
      <c r="C18" s="15" t="s">
        <v>14</v>
      </c>
      <c r="D18" s="15" t="str">
        <f>'метод Симпсона'!D18</f>
        <v>1-4-2-1</v>
      </c>
    </row>
    <row r="19" spans="1:6" x14ac:dyDescent="0.25">
      <c r="A19" s="4">
        <v>0</v>
      </c>
      <c r="B19" s="16">
        <f>IF(A19&gt;$E$12,NA(),$B$12+$E$13*A19)</f>
        <v>0</v>
      </c>
      <c r="C19" s="41">
        <f>SIN(B19^3)/(EXP(B19)+3)</f>
        <v>0</v>
      </c>
      <c r="D19" s="4">
        <f>IFERROR(IF(OR(A19=0,A19=$E$12),1,IF(ISODD(A19),4,2))*C19,0)</f>
        <v>0</v>
      </c>
    </row>
    <row r="20" spans="1:6" x14ac:dyDescent="0.25">
      <c r="A20" s="4">
        <f>A19+1</f>
        <v>1</v>
      </c>
      <c r="B20" s="16">
        <f t="shared" ref="B20:B83" si="0">IF(A20&gt;$E$12,NA(),$B$12+$E$13*A20)</f>
        <v>0.04</v>
      </c>
      <c r="C20" s="4">
        <f t="shared" ref="C20:C83" si="1">SIN(B20^3)/(EXP(B20)+3)</f>
        <v>1.5838405590546523E-5</v>
      </c>
      <c r="D20" s="4">
        <f t="shared" ref="D20:D83" si="2">IFERROR(IF(OR(A20=0,A20=$E$12),1,IF(ISODD(A20),4,2))*C20,0)</f>
        <v>6.3353622362186094E-5</v>
      </c>
    </row>
    <row r="21" spans="1:6" x14ac:dyDescent="0.25">
      <c r="A21" s="4">
        <f t="shared" ref="A21:A84" si="3">A20+1</f>
        <v>2</v>
      </c>
      <c r="B21" s="16">
        <f t="shared" si="0"/>
        <v>0.08</v>
      </c>
      <c r="C21" s="4">
        <f t="shared" si="1"/>
        <v>1.2538917032887283E-4</v>
      </c>
      <c r="D21" s="4">
        <f t="shared" si="2"/>
        <v>2.5077834065774567E-4</v>
      </c>
    </row>
    <row r="22" spans="1:6" x14ac:dyDescent="0.25">
      <c r="A22" s="4">
        <f t="shared" si="3"/>
        <v>3</v>
      </c>
      <c r="B22" s="16">
        <f t="shared" si="0"/>
        <v>0.12</v>
      </c>
      <c r="C22" s="4">
        <f t="shared" si="1"/>
        <v>4.1865547138467764E-4</v>
      </c>
      <c r="D22" s="4">
        <f t="shared" si="2"/>
        <v>1.6746218855387106E-3</v>
      </c>
    </row>
    <row r="23" spans="1:6" x14ac:dyDescent="0.25">
      <c r="A23" s="4">
        <f t="shared" si="3"/>
        <v>4</v>
      </c>
      <c r="B23" s="16">
        <f t="shared" si="0"/>
        <v>0.16</v>
      </c>
      <c r="C23" s="4">
        <f t="shared" si="1"/>
        <v>9.814251533961137E-4</v>
      </c>
      <c r="D23" s="4">
        <f t="shared" si="2"/>
        <v>1.9628503067922274E-3</v>
      </c>
    </row>
    <row r="24" spans="1:6" x14ac:dyDescent="0.25">
      <c r="A24" s="4">
        <f t="shared" si="3"/>
        <v>5</v>
      </c>
      <c r="B24" s="16">
        <f t="shared" si="0"/>
        <v>0.2</v>
      </c>
      <c r="C24" s="4">
        <f t="shared" si="1"/>
        <v>1.8950844364413048E-3</v>
      </c>
      <c r="D24" s="4">
        <f t="shared" si="2"/>
        <v>7.580337745765219E-3</v>
      </c>
    </row>
    <row r="25" spans="1:6" x14ac:dyDescent="0.25">
      <c r="A25" s="4">
        <f t="shared" si="3"/>
        <v>6</v>
      </c>
      <c r="B25" s="16">
        <f t="shared" si="0"/>
        <v>0.24</v>
      </c>
      <c r="C25" s="4">
        <f t="shared" si="1"/>
        <v>3.2364208259567863E-3</v>
      </c>
      <c r="D25" s="4">
        <f t="shared" si="2"/>
        <v>6.4728416519135726E-3</v>
      </c>
    </row>
    <row r="26" spans="1:6" x14ac:dyDescent="0.25">
      <c r="A26" s="4">
        <f t="shared" si="3"/>
        <v>7</v>
      </c>
      <c r="B26" s="16">
        <f t="shared" si="0"/>
        <v>0.28000000000000003</v>
      </c>
      <c r="C26" s="4">
        <f t="shared" si="1"/>
        <v>5.0773948318289458E-3</v>
      </c>
      <c r="D26" s="4">
        <f t="shared" si="2"/>
        <v>2.0309579327315783E-2</v>
      </c>
    </row>
    <row r="27" spans="1:6" x14ac:dyDescent="0.25">
      <c r="A27" s="4">
        <f t="shared" si="3"/>
        <v>8</v>
      </c>
      <c r="B27" s="16">
        <f t="shared" si="0"/>
        <v>0.32</v>
      </c>
      <c r="C27" s="4">
        <f t="shared" si="1"/>
        <v>7.484848059437864E-3</v>
      </c>
      <c r="D27" s="4">
        <f t="shared" si="2"/>
        <v>1.4969696118875728E-2</v>
      </c>
    </row>
    <row r="28" spans="1:6" x14ac:dyDescent="0.25">
      <c r="A28" s="4">
        <f t="shared" si="3"/>
        <v>9</v>
      </c>
      <c r="B28" s="16">
        <f t="shared" si="0"/>
        <v>0.36</v>
      </c>
      <c r="C28" s="4">
        <f t="shared" si="1"/>
        <v>1.0520101445556063E-2</v>
      </c>
      <c r="D28" s="4">
        <f t="shared" si="2"/>
        <v>4.2080405782224252E-2</v>
      </c>
    </row>
    <row r="29" spans="1:6" x14ac:dyDescent="0.25">
      <c r="A29" s="4">
        <f t="shared" si="3"/>
        <v>10</v>
      </c>
      <c r="B29" s="16">
        <f t="shared" si="0"/>
        <v>0.4</v>
      </c>
      <c r="C29" s="4">
        <f t="shared" si="1"/>
        <v>1.4238382525011226E-2</v>
      </c>
      <c r="D29" s="4">
        <f t="shared" si="2"/>
        <v>2.8476765050022453E-2</v>
      </c>
    </row>
    <row r="30" spans="1:6" x14ac:dyDescent="0.25">
      <c r="A30" s="4">
        <f t="shared" si="3"/>
        <v>11</v>
      </c>
      <c r="B30" s="16">
        <f t="shared" si="0"/>
        <v>0.44</v>
      </c>
      <c r="C30" s="4">
        <f t="shared" si="1"/>
        <v>1.8688005395647238E-2</v>
      </c>
      <c r="D30" s="4">
        <f t="shared" si="2"/>
        <v>7.4752021582588951E-2</v>
      </c>
      <c r="F30" s="2"/>
    </row>
    <row r="31" spans="1:6" x14ac:dyDescent="0.25">
      <c r="A31" s="4">
        <f t="shared" si="3"/>
        <v>12</v>
      </c>
      <c r="B31" s="16">
        <f t="shared" si="0"/>
        <v>0.48</v>
      </c>
      <c r="C31" s="4">
        <f t="shared" si="1"/>
        <v>2.3909212451968722E-2</v>
      </c>
      <c r="D31" s="4">
        <f t="shared" si="2"/>
        <v>4.7818424903937444E-2</v>
      </c>
    </row>
    <row r="32" spans="1:6" x14ac:dyDescent="0.25">
      <c r="A32" s="4">
        <f t="shared" si="3"/>
        <v>13</v>
      </c>
      <c r="B32" s="16">
        <f t="shared" si="0"/>
        <v>0.52</v>
      </c>
      <c r="C32" s="4">
        <f t="shared" si="1"/>
        <v>2.993257422343969E-2</v>
      </c>
      <c r="D32" s="4">
        <f t="shared" si="2"/>
        <v>0.11973029689375876</v>
      </c>
    </row>
    <row r="33" spans="1:7" x14ac:dyDescent="0.25">
      <c r="A33" s="4">
        <f t="shared" si="3"/>
        <v>14</v>
      </c>
      <c r="B33" s="16">
        <f t="shared" si="0"/>
        <v>0.56000000000000005</v>
      </c>
      <c r="C33" s="4">
        <f t="shared" si="1"/>
        <v>3.6776834450095559E-2</v>
      </c>
      <c r="D33" s="4">
        <f t="shared" si="2"/>
        <v>7.3553668900191119E-2</v>
      </c>
    </row>
    <row r="34" spans="1:7" x14ac:dyDescent="0.25">
      <c r="A34" s="4">
        <f t="shared" si="3"/>
        <v>15</v>
      </c>
      <c r="B34" s="16">
        <f t="shared" si="0"/>
        <v>0.6</v>
      </c>
      <c r="C34" s="4">
        <f t="shared" si="1"/>
        <v>4.4446084124077967E-2</v>
      </c>
      <c r="D34" s="4">
        <f t="shared" si="2"/>
        <v>0.17778433649631187</v>
      </c>
    </row>
    <row r="35" spans="1:7" x14ac:dyDescent="0.25">
      <c r="A35" s="4">
        <f t="shared" si="3"/>
        <v>16</v>
      </c>
      <c r="B35" s="16">
        <f t="shared" si="0"/>
        <v>0.64</v>
      </c>
      <c r="C35" s="4">
        <f t="shared" si="1"/>
        <v>5.2926153688813003E-2</v>
      </c>
      <c r="D35" s="4">
        <f t="shared" si="2"/>
        <v>0.10585230737762601</v>
      </c>
    </row>
    <row r="36" spans="1:7" x14ac:dyDescent="0.25">
      <c r="A36" s="4">
        <f t="shared" si="3"/>
        <v>17</v>
      </c>
      <c r="B36" s="16">
        <f t="shared" si="0"/>
        <v>0.68</v>
      </c>
      <c r="C36" s="4">
        <f t="shared" si="1"/>
        <v>6.2180130993613289E-2</v>
      </c>
      <c r="D36" s="4">
        <f t="shared" si="2"/>
        <v>0.24872052397445316</v>
      </c>
    </row>
    <row r="37" spans="1:7" x14ac:dyDescent="0.25">
      <c r="A37" s="4">
        <f t="shared" si="3"/>
        <v>18</v>
      </c>
      <c r="B37" s="16">
        <f t="shared" si="0"/>
        <v>0.72</v>
      </c>
      <c r="C37" s="4">
        <f t="shared" si="1"/>
        <v>7.2142949215597968E-2</v>
      </c>
      <c r="D37" s="4">
        <f t="shared" si="2"/>
        <v>0.14428589843119594</v>
      </c>
    </row>
    <row r="38" spans="1:7" x14ac:dyDescent="0.25">
      <c r="A38" s="4">
        <f t="shared" si="3"/>
        <v>19</v>
      </c>
      <c r="B38" s="16">
        <f t="shared" si="0"/>
        <v>0.76</v>
      </c>
      <c r="C38" s="4">
        <f t="shared" si="1"/>
        <v>8.2715050334282905E-2</v>
      </c>
      <c r="D38" s="4">
        <f t="shared" si="2"/>
        <v>0.33086020133713162</v>
      </c>
    </row>
    <row r="39" spans="1:7" x14ac:dyDescent="0.25">
      <c r="A39" s="4">
        <f t="shared" si="3"/>
        <v>20</v>
      </c>
      <c r="B39" s="16">
        <f t="shared" si="0"/>
        <v>0.8</v>
      </c>
      <c r="C39" s="4">
        <f t="shared" si="1"/>
        <v>9.3755223638007312E-2</v>
      </c>
      <c r="D39" s="4">
        <f t="shared" si="2"/>
        <v>0.18751044727601462</v>
      </c>
    </row>
    <row r="40" spans="1:7" x14ac:dyDescent="0.25">
      <c r="A40" s="4">
        <f t="shared" si="3"/>
        <v>21</v>
      </c>
      <c r="B40" s="16">
        <f t="shared" si="0"/>
        <v>0.84</v>
      </c>
      <c r="C40" s="4">
        <f t="shared" si="1"/>
        <v>0.1050728537482223</v>
      </c>
      <c r="D40" s="4">
        <f t="shared" si="2"/>
        <v>0.42029141499288919</v>
      </c>
    </row>
    <row r="41" spans="1:7" x14ac:dyDescent="0.25">
      <c r="A41" s="4">
        <f t="shared" si="3"/>
        <v>22</v>
      </c>
      <c r="B41" s="16">
        <f t="shared" si="0"/>
        <v>0.88</v>
      </c>
      <c r="C41" s="4">
        <f t="shared" si="1"/>
        <v>0.1164199973381181</v>
      </c>
      <c r="D41" s="4">
        <f t="shared" si="2"/>
        <v>0.2328399946762362</v>
      </c>
    </row>
    <row r="42" spans="1:7" x14ac:dyDescent="0.25">
      <c r="A42" s="4">
        <f t="shared" si="3"/>
        <v>23</v>
      </c>
      <c r="B42" s="16">
        <f t="shared" si="0"/>
        <v>0.92</v>
      </c>
      <c r="C42" s="4">
        <f t="shared" si="1"/>
        <v>0.12748394909374705</v>
      </c>
      <c r="D42" s="4">
        <f t="shared" si="2"/>
        <v>0.5099357963749882</v>
      </c>
      <c r="G42" s="10"/>
    </row>
    <row r="43" spans="1:7" x14ac:dyDescent="0.25">
      <c r="A43" s="4">
        <f t="shared" si="3"/>
        <v>24</v>
      </c>
      <c r="B43" s="16">
        <f t="shared" si="0"/>
        <v>0.96</v>
      </c>
      <c r="C43" s="4">
        <f t="shared" si="1"/>
        <v>0.13788125843917173</v>
      </c>
      <c r="D43" s="4">
        <f t="shared" si="2"/>
        <v>0.27576251687834347</v>
      </c>
    </row>
    <row r="44" spans="1:7" x14ac:dyDescent="0.25">
      <c r="A44" s="4">
        <f t="shared" si="3"/>
        <v>25</v>
      </c>
      <c r="B44" s="16">
        <f t="shared" si="0"/>
        <v>1</v>
      </c>
      <c r="C44" s="4">
        <f t="shared" si="1"/>
        <v>0.14715451424937112</v>
      </c>
      <c r="D44" s="4">
        <f t="shared" si="2"/>
        <v>0.58861805699748448</v>
      </c>
    </row>
    <row r="45" spans="1:7" x14ac:dyDescent="0.25">
      <c r="A45" s="4">
        <f t="shared" si="3"/>
        <v>26</v>
      </c>
      <c r="B45" s="16">
        <f t="shared" si="0"/>
        <v>1.04</v>
      </c>
      <c r="C45" s="4">
        <f t="shared" si="1"/>
        <v>0.15477360742061549</v>
      </c>
      <c r="D45" s="4">
        <f t="shared" si="2"/>
        <v>0.30954721484123099</v>
      </c>
    </row>
    <row r="46" spans="1:7" x14ac:dyDescent="0.25">
      <c r="A46" s="4">
        <f t="shared" si="3"/>
        <v>27</v>
      </c>
      <c r="B46" s="16">
        <f t="shared" si="0"/>
        <v>1.08</v>
      </c>
      <c r="C46" s="4">
        <f t="shared" si="1"/>
        <v>0.16014357353650679</v>
      </c>
      <c r="D46" s="4">
        <f t="shared" si="2"/>
        <v>0.64057429414602718</v>
      </c>
    </row>
    <row r="47" spans="1:7" x14ac:dyDescent="0.25">
      <c r="A47" s="4">
        <f t="shared" si="3"/>
        <v>28</v>
      </c>
      <c r="B47" s="16">
        <f t="shared" si="0"/>
        <v>1.1200000000000001</v>
      </c>
      <c r="C47" s="4">
        <f t="shared" si="1"/>
        <v>0.16262144574772605</v>
      </c>
      <c r="D47" s="4">
        <f t="shared" si="2"/>
        <v>0.3252428914954521</v>
      </c>
    </row>
    <row r="48" spans="1:7" x14ac:dyDescent="0.25">
      <c r="A48" s="4">
        <f t="shared" si="3"/>
        <v>29</v>
      </c>
      <c r="B48" s="16">
        <f t="shared" si="0"/>
        <v>1.1599999999999999</v>
      </c>
      <c r="C48" s="4">
        <f t="shared" si="1"/>
        <v>0.16154471260995351</v>
      </c>
      <c r="D48" s="4">
        <f t="shared" si="2"/>
        <v>0.64617885043981405</v>
      </c>
    </row>
    <row r="49" spans="1:4" x14ac:dyDescent="0.25">
      <c r="A49" s="4">
        <f t="shared" si="3"/>
        <v>30</v>
      </c>
      <c r="B49" s="16">
        <f t="shared" si="0"/>
        <v>1.2</v>
      </c>
      <c r="C49" s="4">
        <f t="shared" si="1"/>
        <v>0.15627383810424142</v>
      </c>
      <c r="D49" s="4">
        <f t="shared" si="2"/>
        <v>0.31254767620848284</v>
      </c>
    </row>
    <row r="50" spans="1:4" x14ac:dyDescent="0.25">
      <c r="A50" s="4">
        <f t="shared" si="3"/>
        <v>31</v>
      </c>
      <c r="B50" s="16">
        <f t="shared" si="0"/>
        <v>1.24</v>
      </c>
      <c r="C50" s="4">
        <f t="shared" si="1"/>
        <v>0.14625068212399003</v>
      </c>
      <c r="D50" s="4">
        <f t="shared" si="2"/>
        <v>0.58500272849596013</v>
      </c>
    </row>
    <row r="51" spans="1:4" x14ac:dyDescent="0.25">
      <c r="A51" s="4">
        <f t="shared" si="3"/>
        <v>32</v>
      </c>
      <c r="B51" s="16">
        <f t="shared" si="0"/>
        <v>1.28</v>
      </c>
      <c r="C51" s="4">
        <f t="shared" si="1"/>
        <v>0.13107334970432344</v>
      </c>
      <c r="D51" s="4">
        <f t="shared" si="2"/>
        <v>0.26214669940864688</v>
      </c>
    </row>
    <row r="52" spans="1:4" x14ac:dyDescent="0.25">
      <c r="A52" s="4">
        <f t="shared" si="3"/>
        <v>33</v>
      </c>
      <c r="B52" s="16">
        <f t="shared" si="0"/>
        <v>1.32</v>
      </c>
      <c r="C52" s="4">
        <f t="shared" si="1"/>
        <v>0.11058578292945205</v>
      </c>
      <c r="D52" s="4">
        <f t="shared" si="2"/>
        <v>0.4423431317178082</v>
      </c>
    </row>
    <row r="53" spans="1:4" x14ac:dyDescent="0.25">
      <c r="A53" s="4">
        <f t="shared" si="3"/>
        <v>34</v>
      </c>
      <c r="B53" s="16">
        <f t="shared" si="0"/>
        <v>1.36</v>
      </c>
      <c r="C53" s="4">
        <f t="shared" si="1"/>
        <v>8.4977124809283641E-2</v>
      </c>
      <c r="D53" s="4">
        <f t="shared" si="2"/>
        <v>0.16995424961856728</v>
      </c>
    </row>
    <row r="54" spans="1:4" x14ac:dyDescent="0.25">
      <c r="A54" s="4">
        <f t="shared" si="3"/>
        <v>35</v>
      </c>
      <c r="B54" s="16">
        <f t="shared" si="0"/>
        <v>1.4000000000000001</v>
      </c>
      <c r="C54" s="4">
        <f t="shared" si="1"/>
        <v>5.4881492373237695E-2</v>
      </c>
      <c r="D54" s="4">
        <f t="shared" si="2"/>
        <v>0.21952596949295078</v>
      </c>
    </row>
    <row r="55" spans="1:4" x14ac:dyDescent="0.25">
      <c r="A55" s="4">
        <f t="shared" si="3"/>
        <v>36</v>
      </c>
      <c r="B55" s="16">
        <f t="shared" si="0"/>
        <v>1.44</v>
      </c>
      <c r="C55" s="4">
        <f t="shared" si="1"/>
        <v>2.1463503151373405E-2</v>
      </c>
      <c r="D55" s="4">
        <f t="shared" si="2"/>
        <v>4.292700630274681E-2</v>
      </c>
    </row>
    <row r="56" spans="1:4" x14ac:dyDescent="0.25">
      <c r="A56" s="4">
        <f t="shared" si="3"/>
        <v>37</v>
      </c>
      <c r="B56" s="16">
        <f t="shared" si="0"/>
        <v>1.48</v>
      </c>
      <c r="C56" s="4">
        <f t="shared" si="1"/>
        <v>-1.3530704740404926E-2</v>
      </c>
      <c r="D56" s="4">
        <f t="shared" si="2"/>
        <v>-5.4122818961619704E-2</v>
      </c>
    </row>
    <row r="57" spans="1:4" x14ac:dyDescent="0.25">
      <c r="A57" s="4">
        <f t="shared" si="3"/>
        <v>38</v>
      </c>
      <c r="B57" s="16">
        <f t="shared" si="0"/>
        <v>1.52</v>
      </c>
      <c r="C57" s="4">
        <f t="shared" si="1"/>
        <v>-4.7782017518146577E-2</v>
      </c>
      <c r="D57" s="4">
        <f t="shared" si="2"/>
        <v>-9.5564035036293155E-2</v>
      </c>
    </row>
    <row r="58" spans="1:4" x14ac:dyDescent="0.25">
      <c r="A58" s="4">
        <f t="shared" si="3"/>
        <v>39</v>
      </c>
      <c r="B58" s="16">
        <f t="shared" si="0"/>
        <v>1.56</v>
      </c>
      <c r="C58" s="4">
        <f t="shared" si="1"/>
        <v>-7.8493771130963147E-2</v>
      </c>
      <c r="D58" s="4">
        <f t="shared" si="2"/>
        <v>-0.31397508452385259</v>
      </c>
    </row>
    <row r="59" spans="1:4" x14ac:dyDescent="0.25">
      <c r="A59" s="4">
        <f t="shared" si="3"/>
        <v>40</v>
      </c>
      <c r="B59" s="16">
        <f t="shared" si="0"/>
        <v>1.6</v>
      </c>
      <c r="C59" s="4">
        <f t="shared" si="1"/>
        <v>-0.10259876128489805</v>
      </c>
      <c r="D59" s="4">
        <f t="shared" si="2"/>
        <v>-0.20519752256979609</v>
      </c>
    </row>
    <row r="60" spans="1:4" x14ac:dyDescent="0.25">
      <c r="A60" s="4">
        <f t="shared" si="3"/>
        <v>41</v>
      </c>
      <c r="B60" s="16">
        <f t="shared" si="0"/>
        <v>1.6400000000000001</v>
      </c>
      <c r="C60" s="4">
        <f t="shared" si="1"/>
        <v>-0.11709241231389841</v>
      </c>
      <c r="D60" s="4">
        <f t="shared" si="2"/>
        <v>-0.46836964925559366</v>
      </c>
    </row>
    <row r="61" spans="1:4" x14ac:dyDescent="0.25">
      <c r="A61" s="4">
        <f t="shared" si="3"/>
        <v>42</v>
      </c>
      <c r="B61" s="16">
        <f t="shared" si="0"/>
        <v>1.68</v>
      </c>
      <c r="C61" s="4">
        <f t="shared" si="1"/>
        <v>-0.11948667330921249</v>
      </c>
      <c r="D61" s="4">
        <f t="shared" si="2"/>
        <v>-0.23897334661842498</v>
      </c>
    </row>
    <row r="62" spans="1:4" x14ac:dyDescent="0.25">
      <c r="A62" s="4">
        <f t="shared" si="3"/>
        <v>43</v>
      </c>
      <c r="B62" s="16">
        <f t="shared" si="0"/>
        <v>1.72</v>
      </c>
      <c r="C62" s="4">
        <f t="shared" si="1"/>
        <v>-0.10834831689008981</v>
      </c>
      <c r="D62" s="4">
        <f t="shared" si="2"/>
        <v>-0.43339326756035923</v>
      </c>
    </row>
    <row r="63" spans="1:4" x14ac:dyDescent="0.25">
      <c r="A63" s="4">
        <f t="shared" si="3"/>
        <v>44</v>
      </c>
      <c r="B63" s="16">
        <f t="shared" si="0"/>
        <v>1.76</v>
      </c>
      <c r="C63" s="4">
        <f t="shared" si="1"/>
        <v>-8.3845332699732988E-2</v>
      </c>
      <c r="D63" s="4">
        <f t="shared" si="2"/>
        <v>-0.16769066539946598</v>
      </c>
    </row>
    <row r="64" spans="1:4" x14ac:dyDescent="0.25">
      <c r="A64" s="4">
        <f t="shared" si="3"/>
        <v>45</v>
      </c>
      <c r="B64" s="16">
        <f t="shared" si="0"/>
        <v>1.8</v>
      </c>
      <c r="C64" s="4">
        <f t="shared" si="1"/>
        <v>-4.8182267479277792E-2</v>
      </c>
      <c r="D64" s="4">
        <f t="shared" si="2"/>
        <v>-0.19272906991711117</v>
      </c>
    </row>
    <row r="65" spans="1:4" x14ac:dyDescent="0.25">
      <c r="A65" s="4">
        <f t="shared" si="3"/>
        <v>46</v>
      </c>
      <c r="B65" s="16">
        <f t="shared" si="0"/>
        <v>1.84</v>
      </c>
      <c r="C65" s="4">
        <f t="shared" si="1"/>
        <v>-5.7715600479294671E-3</v>
      </c>
      <c r="D65" s="4">
        <f t="shared" si="2"/>
        <v>-1.1543120095858934E-2</v>
      </c>
    </row>
    <row r="66" spans="1:4" x14ac:dyDescent="0.25">
      <c r="A66" s="4">
        <f t="shared" si="3"/>
        <v>47</v>
      </c>
      <c r="B66" s="16">
        <f t="shared" si="0"/>
        <v>1.8800000000000001</v>
      </c>
      <c r="C66" s="4">
        <f t="shared" si="1"/>
        <v>3.7019422677287965E-2</v>
      </c>
      <c r="D66" s="4">
        <f t="shared" si="2"/>
        <v>0.14807769070915186</v>
      </c>
    </row>
    <row r="67" spans="1:4" x14ac:dyDescent="0.25">
      <c r="A67" s="4">
        <f t="shared" si="3"/>
        <v>48</v>
      </c>
      <c r="B67" s="16">
        <f t="shared" si="0"/>
        <v>1.92</v>
      </c>
      <c r="C67" s="4">
        <f t="shared" si="1"/>
        <v>7.2666570776282413E-2</v>
      </c>
      <c r="D67" s="4">
        <f t="shared" si="2"/>
        <v>0.14533314155256483</v>
      </c>
    </row>
    <row r="68" spans="1:4" x14ac:dyDescent="0.25">
      <c r="A68" s="4">
        <f t="shared" si="3"/>
        <v>49</v>
      </c>
      <c r="B68" s="16">
        <f t="shared" si="0"/>
        <v>1.96</v>
      </c>
      <c r="C68" s="4">
        <f t="shared" si="1"/>
        <v>9.3850569311844448E-2</v>
      </c>
      <c r="D68" s="4">
        <f t="shared" si="2"/>
        <v>0.37540227724737779</v>
      </c>
    </row>
    <row r="69" spans="1:4" x14ac:dyDescent="0.25">
      <c r="A69" s="4">
        <f t="shared" si="3"/>
        <v>50</v>
      </c>
      <c r="B69" s="16">
        <f t="shared" si="0"/>
        <v>2</v>
      </c>
      <c r="C69" s="4">
        <f t="shared" si="1"/>
        <v>9.5230811846825705E-2</v>
      </c>
      <c r="D69" s="4">
        <f t="shared" si="2"/>
        <v>0.19046162369365141</v>
      </c>
    </row>
    <row r="70" spans="1:4" x14ac:dyDescent="0.25">
      <c r="A70" s="4">
        <f t="shared" si="3"/>
        <v>51</v>
      </c>
      <c r="B70" s="16">
        <f t="shared" si="0"/>
        <v>2.04</v>
      </c>
      <c r="C70" s="4">
        <f t="shared" si="1"/>
        <v>7.5268558594046575E-2</v>
      </c>
      <c r="D70" s="4">
        <f t="shared" si="2"/>
        <v>0.3010742343761863</v>
      </c>
    </row>
    <row r="71" spans="1:4" x14ac:dyDescent="0.25">
      <c r="A71" s="4">
        <f t="shared" si="3"/>
        <v>52</v>
      </c>
      <c r="B71" s="16">
        <f t="shared" si="0"/>
        <v>2.08</v>
      </c>
      <c r="C71" s="4">
        <f t="shared" si="1"/>
        <v>3.7540162461911712E-2</v>
      </c>
      <c r="D71" s="4">
        <f t="shared" si="2"/>
        <v>7.5080324923823424E-2</v>
      </c>
    </row>
    <row r="72" spans="1:4" x14ac:dyDescent="0.25">
      <c r="A72" s="4">
        <f t="shared" si="3"/>
        <v>53</v>
      </c>
      <c r="B72" s="16">
        <f t="shared" si="0"/>
        <v>2.12</v>
      </c>
      <c r="C72" s="4">
        <f t="shared" si="1"/>
        <v>-9.1046599081140954E-3</v>
      </c>
      <c r="D72" s="4">
        <f t="shared" si="2"/>
        <v>-3.6418639632456382E-2</v>
      </c>
    </row>
    <row r="73" spans="1:4" x14ac:dyDescent="0.25">
      <c r="A73" s="4">
        <f t="shared" si="3"/>
        <v>54</v>
      </c>
      <c r="B73" s="16">
        <f t="shared" si="0"/>
        <v>2.16</v>
      </c>
      <c r="C73" s="4">
        <f t="shared" si="1"/>
        <v>-5.2052066165868598E-2</v>
      </c>
      <c r="D73" s="4">
        <f t="shared" si="2"/>
        <v>-0.1041041323317372</v>
      </c>
    </row>
    <row r="74" spans="1:4" x14ac:dyDescent="0.25">
      <c r="A74" s="4">
        <f t="shared" si="3"/>
        <v>55</v>
      </c>
      <c r="B74" s="16">
        <f t="shared" si="0"/>
        <v>2.2000000000000002</v>
      </c>
      <c r="C74" s="4">
        <f t="shared" si="1"/>
        <v>-7.8187165434826622E-2</v>
      </c>
      <c r="D74" s="4">
        <f t="shared" si="2"/>
        <v>-0.31274866173930649</v>
      </c>
    </row>
    <row r="75" spans="1:4" x14ac:dyDescent="0.25">
      <c r="A75" s="4">
        <f t="shared" si="3"/>
        <v>56</v>
      </c>
      <c r="B75" s="16">
        <f t="shared" si="0"/>
        <v>2.2400000000000002</v>
      </c>
      <c r="C75" s="4">
        <f t="shared" si="1"/>
        <v>-7.8301440516989618E-2</v>
      </c>
      <c r="D75" s="4">
        <f t="shared" si="2"/>
        <v>-0.15660288103397924</v>
      </c>
    </row>
    <row r="76" spans="1:4" x14ac:dyDescent="0.25">
      <c r="A76" s="4">
        <f t="shared" si="3"/>
        <v>57</v>
      </c>
      <c r="B76" s="16">
        <f t="shared" si="0"/>
        <v>2.2800000000000002</v>
      </c>
      <c r="C76" s="4">
        <f t="shared" si="1"/>
        <v>-5.1255572061182648E-2</v>
      </c>
      <c r="D76" s="4">
        <f t="shared" si="2"/>
        <v>-0.20502228824473059</v>
      </c>
    </row>
    <row r="77" spans="1:4" x14ac:dyDescent="0.25">
      <c r="A77" s="4">
        <f t="shared" si="3"/>
        <v>58</v>
      </c>
      <c r="B77" s="16">
        <f t="shared" si="0"/>
        <v>2.3199999999999998</v>
      </c>
      <c r="C77" s="4">
        <f t="shared" si="1"/>
        <v>-6.0049930988155947E-3</v>
      </c>
      <c r="D77" s="4">
        <f t="shared" si="2"/>
        <v>-1.2009986197631189E-2</v>
      </c>
    </row>
    <row r="78" spans="1:4" x14ac:dyDescent="0.25">
      <c r="A78" s="4">
        <f t="shared" si="3"/>
        <v>59</v>
      </c>
      <c r="B78" s="16">
        <f t="shared" si="0"/>
        <v>2.36</v>
      </c>
      <c r="C78" s="4">
        <f t="shared" si="1"/>
        <v>4.0192470617063845E-2</v>
      </c>
      <c r="D78" s="4">
        <f t="shared" si="2"/>
        <v>0.16076988246825538</v>
      </c>
    </row>
    <row r="79" spans="1:4" x14ac:dyDescent="0.25">
      <c r="A79" s="4">
        <f t="shared" si="3"/>
        <v>60</v>
      </c>
      <c r="B79" s="16">
        <f t="shared" si="0"/>
        <v>2.4</v>
      </c>
      <c r="C79" s="4">
        <f t="shared" si="1"/>
        <v>6.7842168365311886E-2</v>
      </c>
      <c r="D79" s="4">
        <f t="shared" si="2"/>
        <v>0.13568433673062377</v>
      </c>
    </row>
    <row r="80" spans="1:4" x14ac:dyDescent="0.25">
      <c r="A80" s="4">
        <f t="shared" si="3"/>
        <v>61</v>
      </c>
      <c r="B80" s="16">
        <f t="shared" si="0"/>
        <v>2.44</v>
      </c>
      <c r="C80" s="4">
        <f t="shared" si="1"/>
        <v>6.3915703566894314E-2</v>
      </c>
      <c r="D80" s="4">
        <f t="shared" si="2"/>
        <v>0.25566281426757725</v>
      </c>
    </row>
    <row r="81" spans="1:4" x14ac:dyDescent="0.25">
      <c r="A81" s="4">
        <f t="shared" si="3"/>
        <v>62</v>
      </c>
      <c r="B81" s="16">
        <f t="shared" si="0"/>
        <v>2.48</v>
      </c>
      <c r="C81" s="4">
        <f t="shared" si="1"/>
        <v>2.9410931528512353E-2</v>
      </c>
      <c r="D81" s="4">
        <f t="shared" si="2"/>
        <v>5.8821863057024706E-2</v>
      </c>
    </row>
    <row r="82" spans="1:4" x14ac:dyDescent="0.25">
      <c r="A82" s="4">
        <f t="shared" si="3"/>
        <v>63</v>
      </c>
      <c r="B82" s="16">
        <f t="shared" si="0"/>
        <v>2.52</v>
      </c>
      <c r="C82" s="4">
        <f t="shared" si="1"/>
        <v>-1.8846992756085465E-2</v>
      </c>
      <c r="D82" s="4">
        <f t="shared" si="2"/>
        <v>-7.538797102434186E-2</v>
      </c>
    </row>
    <row r="83" spans="1:4" x14ac:dyDescent="0.25">
      <c r="A83" s="4">
        <f t="shared" si="3"/>
        <v>64</v>
      </c>
      <c r="B83" s="16">
        <f t="shared" si="0"/>
        <v>2.56</v>
      </c>
      <c r="C83" s="4">
        <f t="shared" si="1"/>
        <v>-5.502331387085372E-2</v>
      </c>
      <c r="D83" s="4">
        <f t="shared" si="2"/>
        <v>-0.11004662774170744</v>
      </c>
    </row>
    <row r="84" spans="1:4" x14ac:dyDescent="0.25">
      <c r="A84" s="4">
        <f t="shared" si="3"/>
        <v>65</v>
      </c>
      <c r="B84" s="16">
        <f t="shared" ref="B84:B147" si="4">IF(A84&gt;$E$12,NA(),$B$12+$E$13*A84)</f>
        <v>2.6</v>
      </c>
      <c r="C84" s="4">
        <f t="shared" ref="C84:C147" si="5">SIN(B84^3)/(EXP(B84)+3)</f>
        <v>-5.8076019215802632E-2</v>
      </c>
      <c r="D84" s="4">
        <f t="shared" ref="D84:D147" si="6">IFERROR(IF(OR(A84=0,A84=$E$12),1,IF(ISODD(A84),4,2))*C84,0)</f>
        <v>-0.23230407686321053</v>
      </c>
    </row>
    <row r="85" spans="1:4" x14ac:dyDescent="0.25">
      <c r="A85" s="4">
        <f t="shared" ref="A85:A148" si="7">A84+1</f>
        <v>66</v>
      </c>
      <c r="B85" s="16">
        <f t="shared" si="4"/>
        <v>2.64</v>
      </c>
      <c r="C85" s="4">
        <f t="shared" si="5"/>
        <v>-2.5556396181376229E-2</v>
      </c>
      <c r="D85" s="4">
        <f t="shared" si="6"/>
        <v>-5.1112792362752457E-2</v>
      </c>
    </row>
    <row r="86" spans="1:4" x14ac:dyDescent="0.25">
      <c r="A86" s="4">
        <f t="shared" si="7"/>
        <v>67</v>
      </c>
      <c r="B86" s="16">
        <f t="shared" si="4"/>
        <v>2.68</v>
      </c>
      <c r="C86" s="4">
        <f t="shared" si="5"/>
        <v>2.2106875288863872E-2</v>
      </c>
      <c r="D86" s="4">
        <f t="shared" si="6"/>
        <v>8.8427501155455487E-2</v>
      </c>
    </row>
    <row r="87" spans="1:4" x14ac:dyDescent="0.25">
      <c r="A87" s="4">
        <f t="shared" si="7"/>
        <v>68</v>
      </c>
      <c r="B87" s="16">
        <f t="shared" si="4"/>
        <v>2.72</v>
      </c>
      <c r="C87" s="4">
        <f t="shared" si="5"/>
        <v>5.2601117145963883E-2</v>
      </c>
      <c r="D87" s="4">
        <f t="shared" si="6"/>
        <v>0.10520223429192777</v>
      </c>
    </row>
    <row r="88" spans="1:4" x14ac:dyDescent="0.25">
      <c r="A88" s="4">
        <f t="shared" si="7"/>
        <v>69</v>
      </c>
      <c r="B88" s="16">
        <f t="shared" si="4"/>
        <v>2.7600000000000002</v>
      </c>
      <c r="C88" s="4">
        <f t="shared" si="5"/>
        <v>4.3773948147481895E-2</v>
      </c>
      <c r="D88" s="4">
        <f t="shared" si="6"/>
        <v>0.17509579258992758</v>
      </c>
    </row>
    <row r="89" spans="1:4" x14ac:dyDescent="0.25">
      <c r="A89" s="4">
        <f t="shared" si="7"/>
        <v>70</v>
      </c>
      <c r="B89" s="16">
        <f t="shared" si="4"/>
        <v>2.8000000000000003</v>
      </c>
      <c r="C89" s="4">
        <f t="shared" si="5"/>
        <v>2.0128201058714728E-3</v>
      </c>
      <c r="D89" s="4">
        <f t="shared" si="6"/>
        <v>4.0256402117429457E-3</v>
      </c>
    </row>
    <row r="90" spans="1:4" x14ac:dyDescent="0.25">
      <c r="A90" s="4">
        <f t="shared" si="7"/>
        <v>71</v>
      </c>
      <c r="B90" s="16">
        <f t="shared" si="4"/>
        <v>2.84</v>
      </c>
      <c r="C90" s="4">
        <f t="shared" si="5"/>
        <v>-3.9404781908976796E-2</v>
      </c>
      <c r="D90" s="4">
        <f t="shared" si="6"/>
        <v>-0.15761912763590719</v>
      </c>
    </row>
    <row r="91" spans="1:4" x14ac:dyDescent="0.25">
      <c r="A91" s="4">
        <f t="shared" si="7"/>
        <v>72</v>
      </c>
      <c r="B91" s="16">
        <f t="shared" si="4"/>
        <v>2.88</v>
      </c>
      <c r="C91" s="4">
        <f t="shared" si="5"/>
        <v>-4.5514646630369235E-2</v>
      </c>
      <c r="D91" s="4">
        <f t="shared" si="6"/>
        <v>-9.102929326073847E-2</v>
      </c>
    </row>
    <row r="92" spans="1:4" x14ac:dyDescent="0.25">
      <c r="A92" s="4">
        <f t="shared" si="7"/>
        <v>73</v>
      </c>
      <c r="B92" s="16">
        <f t="shared" si="4"/>
        <v>2.92</v>
      </c>
      <c r="C92" s="4">
        <f t="shared" si="5"/>
        <v>-1.0838637686922805E-2</v>
      </c>
      <c r="D92" s="4">
        <f t="shared" si="6"/>
        <v>-4.335455074769122E-2</v>
      </c>
    </row>
    <row r="93" spans="1:4" x14ac:dyDescent="0.25">
      <c r="A93" s="4">
        <f t="shared" si="7"/>
        <v>74</v>
      </c>
      <c r="B93" s="16">
        <f t="shared" si="4"/>
        <v>2.96</v>
      </c>
      <c r="C93" s="4">
        <f t="shared" si="5"/>
        <v>3.2221148808254448E-2</v>
      </c>
      <c r="D93" s="4">
        <f t="shared" si="6"/>
        <v>6.4442297616508895E-2</v>
      </c>
    </row>
    <row r="94" spans="1:4" x14ac:dyDescent="0.25">
      <c r="A94" s="4">
        <f t="shared" si="7"/>
        <v>75</v>
      </c>
      <c r="B94" s="16">
        <f t="shared" si="4"/>
        <v>3</v>
      </c>
      <c r="C94" s="4">
        <f t="shared" si="5"/>
        <v>4.142749339496176E-2</v>
      </c>
      <c r="D94" s="4">
        <f t="shared" si="6"/>
        <v>0.16570997357984704</v>
      </c>
    </row>
    <row r="95" spans="1:4" x14ac:dyDescent="0.25">
      <c r="A95" s="4">
        <f t="shared" si="7"/>
        <v>76</v>
      </c>
      <c r="B95" s="16">
        <f t="shared" si="4"/>
        <v>3.04</v>
      </c>
      <c r="C95" s="4">
        <f t="shared" si="5"/>
        <v>7.4837789635019978E-3</v>
      </c>
      <c r="D95" s="4">
        <f t="shared" si="6"/>
        <v>1.4967557927003996E-2</v>
      </c>
    </row>
    <row r="96" spans="1:4" x14ac:dyDescent="0.25">
      <c r="A96" s="4">
        <f t="shared" si="7"/>
        <v>77</v>
      </c>
      <c r="B96" s="16">
        <f t="shared" si="4"/>
        <v>3.08</v>
      </c>
      <c r="C96" s="4">
        <f t="shared" si="5"/>
        <v>-3.2707305064032639E-2</v>
      </c>
      <c r="D96" s="4">
        <f t="shared" si="6"/>
        <v>-0.13082922025613056</v>
      </c>
    </row>
    <row r="97" spans="1:4" x14ac:dyDescent="0.25">
      <c r="A97" s="4">
        <f t="shared" si="7"/>
        <v>78</v>
      </c>
      <c r="B97" s="16">
        <f t="shared" si="4"/>
        <v>3.12</v>
      </c>
      <c r="C97" s="4">
        <f t="shared" si="5"/>
        <v>-3.3717155586160646E-2</v>
      </c>
      <c r="D97" s="4">
        <f t="shared" si="6"/>
        <v>-6.7434311172321293E-2</v>
      </c>
    </row>
    <row r="98" spans="1:4" x14ac:dyDescent="0.25">
      <c r="A98" s="4">
        <f t="shared" si="7"/>
        <v>79</v>
      </c>
      <c r="B98" s="16">
        <f t="shared" si="4"/>
        <v>3.16</v>
      </c>
      <c r="C98" s="4">
        <f t="shared" si="5"/>
        <v>5.1984695105839638E-3</v>
      </c>
      <c r="D98" s="4">
        <f t="shared" si="6"/>
        <v>2.0793878042335855E-2</v>
      </c>
    </row>
    <row r="99" spans="1:4" x14ac:dyDescent="0.25">
      <c r="A99" s="4">
        <f t="shared" si="7"/>
        <v>80</v>
      </c>
      <c r="B99" s="16">
        <f t="shared" si="4"/>
        <v>3.2</v>
      </c>
      <c r="C99" s="4">
        <f t="shared" si="5"/>
        <v>3.5455345207152246E-2</v>
      </c>
      <c r="D99" s="4">
        <f t="shared" si="6"/>
        <v>7.0910690414304492E-2</v>
      </c>
    </row>
    <row r="100" spans="1:4" x14ac:dyDescent="0.25">
      <c r="A100" s="4">
        <f t="shared" si="7"/>
        <v>81</v>
      </c>
      <c r="B100" s="16">
        <f t="shared" si="4"/>
        <v>3.24</v>
      </c>
      <c r="C100" s="4">
        <f t="shared" si="5"/>
        <v>1.8177456733250545E-2</v>
      </c>
      <c r="D100" s="4">
        <f t="shared" si="6"/>
        <v>7.2709826933002181E-2</v>
      </c>
    </row>
    <row r="101" spans="1:4" x14ac:dyDescent="0.25">
      <c r="A101" s="4">
        <f t="shared" si="7"/>
        <v>82</v>
      </c>
      <c r="B101" s="16">
        <f t="shared" si="4"/>
        <v>3.2800000000000002</v>
      </c>
      <c r="C101" s="4">
        <f t="shared" si="5"/>
        <v>-2.254866139816734E-2</v>
      </c>
      <c r="D101" s="4">
        <f t="shared" si="6"/>
        <v>-4.5097322796334681E-2</v>
      </c>
    </row>
    <row r="102" spans="1:4" x14ac:dyDescent="0.25">
      <c r="A102" s="4">
        <f t="shared" si="7"/>
        <v>83</v>
      </c>
      <c r="B102" s="16">
        <f t="shared" si="4"/>
        <v>3.3200000000000003</v>
      </c>
      <c r="C102" s="4">
        <f t="shared" si="5"/>
        <v>-2.9136950382839796E-2</v>
      </c>
      <c r="D102" s="4">
        <f t="shared" si="6"/>
        <v>-0.11654780153135919</v>
      </c>
    </row>
    <row r="103" spans="1:4" x14ac:dyDescent="0.25">
      <c r="A103" s="4">
        <f t="shared" si="7"/>
        <v>84</v>
      </c>
      <c r="B103" s="16">
        <f t="shared" si="4"/>
        <v>3.36</v>
      </c>
      <c r="C103" s="4">
        <f t="shared" si="5"/>
        <v>7.292291089178846E-3</v>
      </c>
      <c r="D103" s="4">
        <f t="shared" si="6"/>
        <v>1.4584582178357692E-2</v>
      </c>
    </row>
    <row r="104" spans="1:4" x14ac:dyDescent="0.25">
      <c r="A104" s="4">
        <f t="shared" si="7"/>
        <v>85</v>
      </c>
      <c r="B104" s="16">
        <f t="shared" si="4"/>
        <v>3.4</v>
      </c>
      <c r="C104" s="4">
        <f t="shared" si="5"/>
        <v>3.0318404822359795E-2</v>
      </c>
      <c r="D104" s="4">
        <f t="shared" si="6"/>
        <v>0.12127361928943918</v>
      </c>
    </row>
    <row r="105" spans="1:4" x14ac:dyDescent="0.25">
      <c r="A105" s="4">
        <f t="shared" si="7"/>
        <v>86</v>
      </c>
      <c r="B105" s="16">
        <f t="shared" si="4"/>
        <v>3.44</v>
      </c>
      <c r="C105" s="4">
        <f t="shared" si="5"/>
        <v>3.8824066000188832E-3</v>
      </c>
      <c r="D105" s="4">
        <f t="shared" si="6"/>
        <v>7.7648132000377665E-3</v>
      </c>
    </row>
    <row r="106" spans="1:4" x14ac:dyDescent="0.25">
      <c r="A106" s="4">
        <f t="shared" si="7"/>
        <v>87</v>
      </c>
      <c r="B106" s="16">
        <f t="shared" si="4"/>
        <v>3.48</v>
      </c>
      <c r="C106" s="4">
        <f t="shared" si="5"/>
        <v>-2.719945815706638E-2</v>
      </c>
      <c r="D106" s="4">
        <f t="shared" si="6"/>
        <v>-0.10879783262826552</v>
      </c>
    </row>
    <row r="107" spans="1:4" x14ac:dyDescent="0.25">
      <c r="A107" s="4">
        <f t="shared" si="7"/>
        <v>88</v>
      </c>
      <c r="B107" s="16">
        <f t="shared" si="4"/>
        <v>3.52</v>
      </c>
      <c r="C107" s="4">
        <f t="shared" si="5"/>
        <v>-9.7822162914031775E-3</v>
      </c>
      <c r="D107" s="4">
        <f t="shared" si="6"/>
        <v>-1.9564432582806355E-2</v>
      </c>
    </row>
    <row r="108" spans="1:4" x14ac:dyDescent="0.25">
      <c r="A108" s="4">
        <f t="shared" si="7"/>
        <v>89</v>
      </c>
      <c r="B108" s="16">
        <f t="shared" si="4"/>
        <v>3.56</v>
      </c>
      <c r="C108" s="4">
        <f t="shared" si="5"/>
        <v>2.3762091695146034E-2</v>
      </c>
      <c r="D108" s="4">
        <f t="shared" si="6"/>
        <v>9.5048366780584134E-2</v>
      </c>
    </row>
    <row r="109" spans="1:4" x14ac:dyDescent="0.25">
      <c r="A109" s="4">
        <f t="shared" si="7"/>
        <v>90</v>
      </c>
      <c r="B109" s="16">
        <f t="shared" si="4"/>
        <v>3.6</v>
      </c>
      <c r="C109" s="4">
        <f t="shared" si="5"/>
        <v>1.1389495031912363E-2</v>
      </c>
      <c r="D109" s="4">
        <f t="shared" si="6"/>
        <v>2.2778990063824726E-2</v>
      </c>
    </row>
    <row r="110" spans="1:4" x14ac:dyDescent="0.25">
      <c r="A110" s="4">
        <f t="shared" si="7"/>
        <v>91</v>
      </c>
      <c r="B110" s="16">
        <f t="shared" si="4"/>
        <v>3.64</v>
      </c>
      <c r="C110" s="4">
        <f t="shared" si="5"/>
        <v>-2.1739325776247265E-2</v>
      </c>
      <c r="D110" s="4">
        <f t="shared" si="6"/>
        <v>-8.6957303104989059E-2</v>
      </c>
    </row>
    <row r="111" spans="1:4" x14ac:dyDescent="0.25">
      <c r="A111" s="4">
        <f t="shared" si="7"/>
        <v>92</v>
      </c>
      <c r="B111" s="16">
        <f t="shared" si="4"/>
        <v>3.68</v>
      </c>
      <c r="C111" s="4">
        <f t="shared" si="5"/>
        <v>-9.7633395083976653E-3</v>
      </c>
      <c r="D111" s="4">
        <f t="shared" si="6"/>
        <v>-1.9526679016795331E-2</v>
      </c>
    </row>
    <row r="112" spans="1:4" x14ac:dyDescent="0.25">
      <c r="A112" s="4">
        <f t="shared" si="7"/>
        <v>93</v>
      </c>
      <c r="B112" s="16">
        <f t="shared" si="4"/>
        <v>3.72</v>
      </c>
      <c r="C112" s="4">
        <f t="shared" si="5"/>
        <v>2.1163710047262401E-2</v>
      </c>
      <c r="D112" s="4">
        <f t="shared" si="6"/>
        <v>8.4654840189049604E-2</v>
      </c>
    </row>
    <row r="113" spans="1:4" x14ac:dyDescent="0.25">
      <c r="A113" s="4">
        <f t="shared" si="7"/>
        <v>94</v>
      </c>
      <c r="B113" s="16">
        <f t="shared" si="4"/>
        <v>3.7600000000000002</v>
      </c>
      <c r="C113" s="4">
        <f t="shared" si="5"/>
        <v>5.378038697340169E-3</v>
      </c>
      <c r="D113" s="4">
        <f t="shared" si="6"/>
        <v>1.0756077394680338E-2</v>
      </c>
    </row>
    <row r="114" spans="1:4" x14ac:dyDescent="0.25">
      <c r="A114" s="4">
        <f t="shared" si="7"/>
        <v>95</v>
      </c>
      <c r="B114" s="16">
        <f t="shared" si="4"/>
        <v>3.8000000000000003</v>
      </c>
      <c r="C114" s="4">
        <f t="shared" si="5"/>
        <v>-2.0846460371610115E-2</v>
      </c>
      <c r="D114" s="4">
        <f t="shared" si="6"/>
        <v>-8.338584148644046E-2</v>
      </c>
    </row>
    <row r="115" spans="1:4" x14ac:dyDescent="0.25">
      <c r="A115" s="4">
        <f t="shared" si="7"/>
        <v>96</v>
      </c>
      <c r="B115" s="16">
        <f t="shared" si="4"/>
        <v>3.84</v>
      </c>
      <c r="C115" s="4">
        <f t="shared" si="5"/>
        <v>1.501601276209035E-3</v>
      </c>
      <c r="D115" s="4">
        <f t="shared" si="6"/>
        <v>3.00320255241807E-3</v>
      </c>
    </row>
    <row r="116" spans="1:4" x14ac:dyDescent="0.25">
      <c r="A116" s="4">
        <f t="shared" si="7"/>
        <v>97</v>
      </c>
      <c r="B116" s="16">
        <f t="shared" si="4"/>
        <v>3.88</v>
      </c>
      <c r="C116" s="4">
        <f t="shared" si="5"/>
        <v>1.8625133133019771E-2</v>
      </c>
      <c r="D116" s="4">
        <f t="shared" si="6"/>
        <v>7.4500532532079083E-2</v>
      </c>
    </row>
    <row r="117" spans="1:4" x14ac:dyDescent="0.25">
      <c r="A117" s="4">
        <f t="shared" si="7"/>
        <v>98</v>
      </c>
      <c r="B117" s="16">
        <f t="shared" si="4"/>
        <v>3.92</v>
      </c>
      <c r="C117" s="4">
        <f t="shared" si="5"/>
        <v>-9.7245731199144328E-3</v>
      </c>
      <c r="D117" s="4">
        <f t="shared" si="6"/>
        <v>-1.9449146239828866E-2</v>
      </c>
    </row>
    <row r="118" spans="1:4" x14ac:dyDescent="0.25">
      <c r="A118" s="4">
        <f t="shared" si="7"/>
        <v>99</v>
      </c>
      <c r="B118" s="16">
        <f t="shared" si="4"/>
        <v>3.96</v>
      </c>
      <c r="C118" s="4">
        <f t="shared" si="5"/>
        <v>-1.206137966161532E-2</v>
      </c>
      <c r="D118" s="4">
        <f t="shared" si="6"/>
        <v>-4.8245518646461281E-2</v>
      </c>
    </row>
    <row r="119" spans="1:4" x14ac:dyDescent="0.25">
      <c r="A119" s="4">
        <f t="shared" si="7"/>
        <v>100</v>
      </c>
      <c r="B119" s="16">
        <f t="shared" si="4"/>
        <v>4</v>
      </c>
      <c r="C119" s="4">
        <f t="shared" si="5"/>
        <v>1.5973187292775401E-2</v>
      </c>
      <c r="D119" s="4">
        <f t="shared" si="6"/>
        <v>1.5973187292775401E-2</v>
      </c>
    </row>
    <row r="120" spans="1:4" x14ac:dyDescent="0.25">
      <c r="A120" s="4">
        <f t="shared" si="7"/>
        <v>101</v>
      </c>
      <c r="B120" s="16" t="e">
        <f t="shared" si="4"/>
        <v>#N/A</v>
      </c>
      <c r="C120" s="4" t="e">
        <f t="shared" si="5"/>
        <v>#N/A</v>
      </c>
      <c r="D120" s="4">
        <f t="shared" si="6"/>
        <v>0</v>
      </c>
    </row>
    <row r="121" spans="1:4" x14ac:dyDescent="0.25">
      <c r="A121" s="4">
        <f t="shared" si="7"/>
        <v>102</v>
      </c>
      <c r="B121" s="16" t="e">
        <f t="shared" si="4"/>
        <v>#N/A</v>
      </c>
      <c r="C121" s="4" t="e">
        <f t="shared" si="5"/>
        <v>#N/A</v>
      </c>
      <c r="D121" s="4">
        <f t="shared" si="6"/>
        <v>0</v>
      </c>
    </row>
    <row r="122" spans="1:4" x14ac:dyDescent="0.25">
      <c r="A122" s="4">
        <f t="shared" si="7"/>
        <v>103</v>
      </c>
      <c r="B122" s="16" t="e">
        <f t="shared" si="4"/>
        <v>#N/A</v>
      </c>
      <c r="C122" s="4" t="e">
        <f t="shared" si="5"/>
        <v>#N/A</v>
      </c>
      <c r="D122" s="4">
        <f t="shared" si="6"/>
        <v>0</v>
      </c>
    </row>
    <row r="123" spans="1:4" x14ac:dyDescent="0.25">
      <c r="A123" s="4">
        <f t="shared" si="7"/>
        <v>104</v>
      </c>
      <c r="B123" s="16" t="e">
        <f t="shared" si="4"/>
        <v>#N/A</v>
      </c>
      <c r="C123" s="4" t="e">
        <f t="shared" si="5"/>
        <v>#N/A</v>
      </c>
      <c r="D123" s="4">
        <f t="shared" si="6"/>
        <v>0</v>
      </c>
    </row>
    <row r="124" spans="1:4" x14ac:dyDescent="0.25">
      <c r="A124" s="4">
        <f t="shared" si="7"/>
        <v>105</v>
      </c>
      <c r="B124" s="16" t="e">
        <f t="shared" si="4"/>
        <v>#N/A</v>
      </c>
      <c r="C124" s="4" t="e">
        <f t="shared" si="5"/>
        <v>#N/A</v>
      </c>
      <c r="D124" s="4">
        <f t="shared" si="6"/>
        <v>0</v>
      </c>
    </row>
    <row r="125" spans="1:4" x14ac:dyDescent="0.25">
      <c r="A125" s="4">
        <f t="shared" si="7"/>
        <v>106</v>
      </c>
      <c r="B125" s="16" t="e">
        <f t="shared" si="4"/>
        <v>#N/A</v>
      </c>
      <c r="C125" s="4" t="e">
        <f t="shared" si="5"/>
        <v>#N/A</v>
      </c>
      <c r="D125" s="4">
        <f t="shared" si="6"/>
        <v>0</v>
      </c>
    </row>
    <row r="126" spans="1:4" x14ac:dyDescent="0.25">
      <c r="A126" s="4">
        <f t="shared" si="7"/>
        <v>107</v>
      </c>
      <c r="B126" s="16" t="e">
        <f t="shared" si="4"/>
        <v>#N/A</v>
      </c>
      <c r="C126" s="4" t="e">
        <f t="shared" si="5"/>
        <v>#N/A</v>
      </c>
      <c r="D126" s="4">
        <f t="shared" si="6"/>
        <v>0</v>
      </c>
    </row>
    <row r="127" spans="1:4" x14ac:dyDescent="0.25">
      <c r="A127" s="4">
        <f t="shared" si="7"/>
        <v>108</v>
      </c>
      <c r="B127" s="16" t="e">
        <f t="shared" si="4"/>
        <v>#N/A</v>
      </c>
      <c r="C127" s="4" t="e">
        <f t="shared" si="5"/>
        <v>#N/A</v>
      </c>
      <c r="D127" s="4">
        <f t="shared" si="6"/>
        <v>0</v>
      </c>
    </row>
    <row r="128" spans="1:4" x14ac:dyDescent="0.25">
      <c r="A128" s="4">
        <f t="shared" si="7"/>
        <v>109</v>
      </c>
      <c r="B128" s="16" t="e">
        <f t="shared" si="4"/>
        <v>#N/A</v>
      </c>
      <c r="C128" s="4" t="e">
        <f t="shared" si="5"/>
        <v>#N/A</v>
      </c>
      <c r="D128" s="4">
        <f t="shared" si="6"/>
        <v>0</v>
      </c>
    </row>
    <row r="129" spans="1:4" x14ac:dyDescent="0.25">
      <c r="A129" s="4">
        <f t="shared" si="7"/>
        <v>110</v>
      </c>
      <c r="B129" s="16" t="e">
        <f t="shared" si="4"/>
        <v>#N/A</v>
      </c>
      <c r="C129" s="4" t="e">
        <f t="shared" si="5"/>
        <v>#N/A</v>
      </c>
      <c r="D129" s="4">
        <f t="shared" si="6"/>
        <v>0</v>
      </c>
    </row>
    <row r="130" spans="1:4" x14ac:dyDescent="0.25">
      <c r="A130" s="4">
        <f t="shared" si="7"/>
        <v>111</v>
      </c>
      <c r="B130" s="16" t="e">
        <f t="shared" si="4"/>
        <v>#N/A</v>
      </c>
      <c r="C130" s="4" t="e">
        <f t="shared" si="5"/>
        <v>#N/A</v>
      </c>
      <c r="D130" s="4">
        <f t="shared" si="6"/>
        <v>0</v>
      </c>
    </row>
    <row r="131" spans="1:4" x14ac:dyDescent="0.25">
      <c r="A131" s="4">
        <f t="shared" si="7"/>
        <v>112</v>
      </c>
      <c r="B131" s="16" t="e">
        <f t="shared" si="4"/>
        <v>#N/A</v>
      </c>
      <c r="C131" s="4" t="e">
        <f t="shared" si="5"/>
        <v>#N/A</v>
      </c>
      <c r="D131" s="4">
        <f t="shared" si="6"/>
        <v>0</v>
      </c>
    </row>
    <row r="132" spans="1:4" x14ac:dyDescent="0.25">
      <c r="A132" s="4">
        <f t="shared" si="7"/>
        <v>113</v>
      </c>
      <c r="B132" s="16" t="e">
        <f t="shared" si="4"/>
        <v>#N/A</v>
      </c>
      <c r="C132" s="4" t="e">
        <f t="shared" si="5"/>
        <v>#N/A</v>
      </c>
      <c r="D132" s="4">
        <f t="shared" si="6"/>
        <v>0</v>
      </c>
    </row>
    <row r="133" spans="1:4" x14ac:dyDescent="0.25">
      <c r="A133" s="4">
        <f t="shared" si="7"/>
        <v>114</v>
      </c>
      <c r="B133" s="16" t="e">
        <f t="shared" si="4"/>
        <v>#N/A</v>
      </c>
      <c r="C133" s="4" t="e">
        <f t="shared" si="5"/>
        <v>#N/A</v>
      </c>
      <c r="D133" s="4">
        <f t="shared" si="6"/>
        <v>0</v>
      </c>
    </row>
    <row r="134" spans="1:4" x14ac:dyDescent="0.25">
      <c r="A134" s="4">
        <f t="shared" si="7"/>
        <v>115</v>
      </c>
      <c r="B134" s="16" t="e">
        <f t="shared" si="4"/>
        <v>#N/A</v>
      </c>
      <c r="C134" s="4" t="e">
        <f t="shared" si="5"/>
        <v>#N/A</v>
      </c>
      <c r="D134" s="4">
        <f t="shared" si="6"/>
        <v>0</v>
      </c>
    </row>
    <row r="135" spans="1:4" x14ac:dyDescent="0.25">
      <c r="A135" s="4">
        <f t="shared" si="7"/>
        <v>116</v>
      </c>
      <c r="B135" s="16" t="e">
        <f t="shared" si="4"/>
        <v>#N/A</v>
      </c>
      <c r="C135" s="4" t="e">
        <f t="shared" si="5"/>
        <v>#N/A</v>
      </c>
      <c r="D135" s="4">
        <f t="shared" si="6"/>
        <v>0</v>
      </c>
    </row>
    <row r="136" spans="1:4" x14ac:dyDescent="0.25">
      <c r="A136" s="4">
        <f t="shared" si="7"/>
        <v>117</v>
      </c>
      <c r="B136" s="16" t="e">
        <f t="shared" si="4"/>
        <v>#N/A</v>
      </c>
      <c r="C136" s="4" t="e">
        <f t="shared" si="5"/>
        <v>#N/A</v>
      </c>
      <c r="D136" s="4">
        <f t="shared" si="6"/>
        <v>0</v>
      </c>
    </row>
    <row r="137" spans="1:4" x14ac:dyDescent="0.25">
      <c r="A137" s="4">
        <f t="shared" si="7"/>
        <v>118</v>
      </c>
      <c r="B137" s="16" t="e">
        <f t="shared" si="4"/>
        <v>#N/A</v>
      </c>
      <c r="C137" s="4" t="e">
        <f t="shared" si="5"/>
        <v>#N/A</v>
      </c>
      <c r="D137" s="4">
        <f t="shared" si="6"/>
        <v>0</v>
      </c>
    </row>
    <row r="138" spans="1:4" x14ac:dyDescent="0.25">
      <c r="A138" s="4">
        <f t="shared" si="7"/>
        <v>119</v>
      </c>
      <c r="B138" s="16" t="e">
        <f t="shared" si="4"/>
        <v>#N/A</v>
      </c>
      <c r="C138" s="4" t="e">
        <f t="shared" si="5"/>
        <v>#N/A</v>
      </c>
      <c r="D138" s="4">
        <f t="shared" si="6"/>
        <v>0</v>
      </c>
    </row>
    <row r="139" spans="1:4" x14ac:dyDescent="0.25">
      <c r="A139" s="4">
        <f t="shared" si="7"/>
        <v>120</v>
      </c>
      <c r="B139" s="16" t="e">
        <f t="shared" si="4"/>
        <v>#N/A</v>
      </c>
      <c r="C139" s="4" t="e">
        <f t="shared" si="5"/>
        <v>#N/A</v>
      </c>
      <c r="D139" s="4">
        <f t="shared" si="6"/>
        <v>0</v>
      </c>
    </row>
    <row r="140" spans="1:4" x14ac:dyDescent="0.25">
      <c r="A140" s="4">
        <f t="shared" si="7"/>
        <v>121</v>
      </c>
      <c r="B140" s="16" t="e">
        <f t="shared" si="4"/>
        <v>#N/A</v>
      </c>
      <c r="C140" s="4" t="e">
        <f t="shared" si="5"/>
        <v>#N/A</v>
      </c>
      <c r="D140" s="4">
        <f t="shared" si="6"/>
        <v>0</v>
      </c>
    </row>
    <row r="141" spans="1:4" x14ac:dyDescent="0.25">
      <c r="A141" s="4">
        <f t="shared" si="7"/>
        <v>122</v>
      </c>
      <c r="B141" s="16" t="e">
        <f t="shared" si="4"/>
        <v>#N/A</v>
      </c>
      <c r="C141" s="4" t="e">
        <f t="shared" si="5"/>
        <v>#N/A</v>
      </c>
      <c r="D141" s="4">
        <f t="shared" si="6"/>
        <v>0</v>
      </c>
    </row>
    <row r="142" spans="1:4" x14ac:dyDescent="0.25">
      <c r="A142" s="4">
        <f t="shared" si="7"/>
        <v>123</v>
      </c>
      <c r="B142" s="16" t="e">
        <f t="shared" si="4"/>
        <v>#N/A</v>
      </c>
      <c r="C142" s="4" t="e">
        <f t="shared" si="5"/>
        <v>#N/A</v>
      </c>
      <c r="D142" s="4">
        <f t="shared" si="6"/>
        <v>0</v>
      </c>
    </row>
    <row r="143" spans="1:4" x14ac:dyDescent="0.25">
      <c r="A143" s="4">
        <f t="shared" si="7"/>
        <v>124</v>
      </c>
      <c r="B143" s="16" t="e">
        <f t="shared" si="4"/>
        <v>#N/A</v>
      </c>
      <c r="C143" s="4" t="e">
        <f t="shared" si="5"/>
        <v>#N/A</v>
      </c>
      <c r="D143" s="4">
        <f t="shared" si="6"/>
        <v>0</v>
      </c>
    </row>
    <row r="144" spans="1:4" x14ac:dyDescent="0.25">
      <c r="A144" s="4">
        <f t="shared" si="7"/>
        <v>125</v>
      </c>
      <c r="B144" s="16" t="e">
        <f t="shared" si="4"/>
        <v>#N/A</v>
      </c>
      <c r="C144" s="4" t="e">
        <f t="shared" si="5"/>
        <v>#N/A</v>
      </c>
      <c r="D144" s="4">
        <f t="shared" si="6"/>
        <v>0</v>
      </c>
    </row>
    <row r="145" spans="1:4" x14ac:dyDescent="0.25">
      <c r="A145" s="4">
        <f t="shared" si="7"/>
        <v>126</v>
      </c>
      <c r="B145" s="16" t="e">
        <f t="shared" si="4"/>
        <v>#N/A</v>
      </c>
      <c r="C145" s="4" t="e">
        <f t="shared" si="5"/>
        <v>#N/A</v>
      </c>
      <c r="D145" s="4">
        <f t="shared" si="6"/>
        <v>0</v>
      </c>
    </row>
    <row r="146" spans="1:4" x14ac:dyDescent="0.25">
      <c r="A146" s="4">
        <f t="shared" si="7"/>
        <v>127</v>
      </c>
      <c r="B146" s="16" t="e">
        <f t="shared" si="4"/>
        <v>#N/A</v>
      </c>
      <c r="C146" s="4" t="e">
        <f t="shared" si="5"/>
        <v>#N/A</v>
      </c>
      <c r="D146" s="4">
        <f t="shared" si="6"/>
        <v>0</v>
      </c>
    </row>
    <row r="147" spans="1:4" x14ac:dyDescent="0.25">
      <c r="A147" s="4">
        <f t="shared" si="7"/>
        <v>128</v>
      </c>
      <c r="B147" s="16" t="e">
        <f t="shared" si="4"/>
        <v>#N/A</v>
      </c>
      <c r="C147" s="4" t="e">
        <f t="shared" si="5"/>
        <v>#N/A</v>
      </c>
      <c r="D147" s="4">
        <f t="shared" si="6"/>
        <v>0</v>
      </c>
    </row>
    <row r="148" spans="1:4" x14ac:dyDescent="0.25">
      <c r="A148" s="4">
        <f t="shared" si="7"/>
        <v>129</v>
      </c>
      <c r="B148" s="16" t="e">
        <f t="shared" ref="B148:B211" si="8">IF(A148&gt;$E$12,NA(),$B$12+$E$13*A148)</f>
        <v>#N/A</v>
      </c>
      <c r="C148" s="4" t="e">
        <f t="shared" ref="C148:C211" si="9">SIN(B148^3)/(EXP(B148)+3)</f>
        <v>#N/A</v>
      </c>
      <c r="D148" s="4">
        <f t="shared" ref="D148:D211" si="10">IFERROR(IF(OR(A148=0,A148=$E$12),1,IF(ISODD(A148),4,2))*C148,0)</f>
        <v>0</v>
      </c>
    </row>
    <row r="149" spans="1:4" x14ac:dyDescent="0.25">
      <c r="A149" s="4">
        <f t="shared" ref="A149:A212" si="11">A148+1</f>
        <v>130</v>
      </c>
      <c r="B149" s="16" t="e">
        <f t="shared" si="8"/>
        <v>#N/A</v>
      </c>
      <c r="C149" s="4" t="e">
        <f t="shared" si="9"/>
        <v>#N/A</v>
      </c>
      <c r="D149" s="4">
        <f t="shared" si="10"/>
        <v>0</v>
      </c>
    </row>
    <row r="150" spans="1:4" x14ac:dyDescent="0.25">
      <c r="A150" s="4">
        <f t="shared" si="11"/>
        <v>131</v>
      </c>
      <c r="B150" s="16" t="e">
        <f t="shared" si="8"/>
        <v>#N/A</v>
      </c>
      <c r="C150" s="4" t="e">
        <f t="shared" si="9"/>
        <v>#N/A</v>
      </c>
      <c r="D150" s="4">
        <f t="shared" si="10"/>
        <v>0</v>
      </c>
    </row>
    <row r="151" spans="1:4" x14ac:dyDescent="0.25">
      <c r="A151" s="4">
        <f t="shared" si="11"/>
        <v>132</v>
      </c>
      <c r="B151" s="16" t="e">
        <f t="shared" si="8"/>
        <v>#N/A</v>
      </c>
      <c r="C151" s="4" t="e">
        <f t="shared" si="9"/>
        <v>#N/A</v>
      </c>
      <c r="D151" s="4">
        <f t="shared" si="10"/>
        <v>0</v>
      </c>
    </row>
    <row r="152" spans="1:4" x14ac:dyDescent="0.25">
      <c r="A152" s="4">
        <f t="shared" si="11"/>
        <v>133</v>
      </c>
      <c r="B152" s="16" t="e">
        <f t="shared" si="8"/>
        <v>#N/A</v>
      </c>
      <c r="C152" s="4" t="e">
        <f t="shared" si="9"/>
        <v>#N/A</v>
      </c>
      <c r="D152" s="4">
        <f t="shared" si="10"/>
        <v>0</v>
      </c>
    </row>
    <row r="153" spans="1:4" x14ac:dyDescent="0.25">
      <c r="A153" s="4">
        <f t="shared" si="11"/>
        <v>134</v>
      </c>
      <c r="B153" s="16" t="e">
        <f t="shared" si="8"/>
        <v>#N/A</v>
      </c>
      <c r="C153" s="4" t="e">
        <f t="shared" si="9"/>
        <v>#N/A</v>
      </c>
      <c r="D153" s="4">
        <f t="shared" si="10"/>
        <v>0</v>
      </c>
    </row>
    <row r="154" spans="1:4" x14ac:dyDescent="0.25">
      <c r="A154" s="4">
        <f t="shared" si="11"/>
        <v>135</v>
      </c>
      <c r="B154" s="16" t="e">
        <f t="shared" si="8"/>
        <v>#N/A</v>
      </c>
      <c r="C154" s="4" t="e">
        <f t="shared" si="9"/>
        <v>#N/A</v>
      </c>
      <c r="D154" s="4">
        <f t="shared" si="10"/>
        <v>0</v>
      </c>
    </row>
    <row r="155" spans="1:4" x14ac:dyDescent="0.25">
      <c r="A155" s="4">
        <f t="shared" si="11"/>
        <v>136</v>
      </c>
      <c r="B155" s="16" t="e">
        <f t="shared" si="8"/>
        <v>#N/A</v>
      </c>
      <c r="C155" s="4" t="e">
        <f t="shared" si="9"/>
        <v>#N/A</v>
      </c>
      <c r="D155" s="4">
        <f t="shared" si="10"/>
        <v>0</v>
      </c>
    </row>
    <row r="156" spans="1:4" x14ac:dyDescent="0.25">
      <c r="A156" s="4">
        <f t="shared" si="11"/>
        <v>137</v>
      </c>
      <c r="B156" s="16" t="e">
        <f t="shared" si="8"/>
        <v>#N/A</v>
      </c>
      <c r="C156" s="4" t="e">
        <f t="shared" si="9"/>
        <v>#N/A</v>
      </c>
      <c r="D156" s="4">
        <f t="shared" si="10"/>
        <v>0</v>
      </c>
    </row>
    <row r="157" spans="1:4" x14ac:dyDescent="0.25">
      <c r="A157" s="4">
        <f t="shared" si="11"/>
        <v>138</v>
      </c>
      <c r="B157" s="16" t="e">
        <f t="shared" si="8"/>
        <v>#N/A</v>
      </c>
      <c r="C157" s="4" t="e">
        <f t="shared" si="9"/>
        <v>#N/A</v>
      </c>
      <c r="D157" s="4">
        <f t="shared" si="10"/>
        <v>0</v>
      </c>
    </row>
    <row r="158" spans="1:4" x14ac:dyDescent="0.25">
      <c r="A158" s="4">
        <f t="shared" si="11"/>
        <v>139</v>
      </c>
      <c r="B158" s="16" t="e">
        <f t="shared" si="8"/>
        <v>#N/A</v>
      </c>
      <c r="C158" s="4" t="e">
        <f t="shared" si="9"/>
        <v>#N/A</v>
      </c>
      <c r="D158" s="4">
        <f t="shared" si="10"/>
        <v>0</v>
      </c>
    </row>
    <row r="159" spans="1:4" x14ac:dyDescent="0.25">
      <c r="A159" s="4">
        <f t="shared" si="11"/>
        <v>140</v>
      </c>
      <c r="B159" s="16" t="e">
        <f t="shared" si="8"/>
        <v>#N/A</v>
      </c>
      <c r="C159" s="4" t="e">
        <f t="shared" si="9"/>
        <v>#N/A</v>
      </c>
      <c r="D159" s="4">
        <f t="shared" si="10"/>
        <v>0</v>
      </c>
    </row>
    <row r="160" spans="1:4" x14ac:dyDescent="0.25">
      <c r="A160" s="4">
        <f t="shared" si="11"/>
        <v>141</v>
      </c>
      <c r="B160" s="16" t="e">
        <f t="shared" si="8"/>
        <v>#N/A</v>
      </c>
      <c r="C160" s="4" t="e">
        <f t="shared" si="9"/>
        <v>#N/A</v>
      </c>
      <c r="D160" s="4">
        <f t="shared" si="10"/>
        <v>0</v>
      </c>
    </row>
    <row r="161" spans="1:4" x14ac:dyDescent="0.25">
      <c r="A161" s="4">
        <f t="shared" si="11"/>
        <v>142</v>
      </c>
      <c r="B161" s="16" t="e">
        <f t="shared" si="8"/>
        <v>#N/A</v>
      </c>
      <c r="C161" s="4" t="e">
        <f t="shared" si="9"/>
        <v>#N/A</v>
      </c>
      <c r="D161" s="4">
        <f t="shared" si="10"/>
        <v>0</v>
      </c>
    </row>
    <row r="162" spans="1:4" x14ac:dyDescent="0.25">
      <c r="A162" s="4">
        <f t="shared" si="11"/>
        <v>143</v>
      </c>
      <c r="B162" s="16" t="e">
        <f t="shared" si="8"/>
        <v>#N/A</v>
      </c>
      <c r="C162" s="4" t="e">
        <f t="shared" si="9"/>
        <v>#N/A</v>
      </c>
      <c r="D162" s="4">
        <f t="shared" si="10"/>
        <v>0</v>
      </c>
    </row>
    <row r="163" spans="1:4" x14ac:dyDescent="0.25">
      <c r="A163" s="4">
        <f t="shared" si="11"/>
        <v>144</v>
      </c>
      <c r="B163" s="16" t="e">
        <f t="shared" si="8"/>
        <v>#N/A</v>
      </c>
      <c r="C163" s="4" t="e">
        <f t="shared" si="9"/>
        <v>#N/A</v>
      </c>
      <c r="D163" s="4">
        <f t="shared" si="10"/>
        <v>0</v>
      </c>
    </row>
    <row r="164" spans="1:4" x14ac:dyDescent="0.25">
      <c r="A164" s="4">
        <f t="shared" si="11"/>
        <v>145</v>
      </c>
      <c r="B164" s="16" t="e">
        <f t="shared" si="8"/>
        <v>#N/A</v>
      </c>
      <c r="C164" s="4" t="e">
        <f t="shared" si="9"/>
        <v>#N/A</v>
      </c>
      <c r="D164" s="4">
        <f t="shared" si="10"/>
        <v>0</v>
      </c>
    </row>
    <row r="165" spans="1:4" x14ac:dyDescent="0.25">
      <c r="A165" s="4">
        <f t="shared" si="11"/>
        <v>146</v>
      </c>
      <c r="B165" s="16" t="e">
        <f t="shared" si="8"/>
        <v>#N/A</v>
      </c>
      <c r="C165" s="4" t="e">
        <f t="shared" si="9"/>
        <v>#N/A</v>
      </c>
      <c r="D165" s="4">
        <f t="shared" si="10"/>
        <v>0</v>
      </c>
    </row>
    <row r="166" spans="1:4" x14ac:dyDescent="0.25">
      <c r="A166" s="4">
        <f t="shared" si="11"/>
        <v>147</v>
      </c>
      <c r="B166" s="16" t="e">
        <f t="shared" si="8"/>
        <v>#N/A</v>
      </c>
      <c r="C166" s="4" t="e">
        <f t="shared" si="9"/>
        <v>#N/A</v>
      </c>
      <c r="D166" s="4">
        <f t="shared" si="10"/>
        <v>0</v>
      </c>
    </row>
    <row r="167" spans="1:4" x14ac:dyDescent="0.25">
      <c r="A167" s="4">
        <f t="shared" si="11"/>
        <v>148</v>
      </c>
      <c r="B167" s="16" t="e">
        <f t="shared" si="8"/>
        <v>#N/A</v>
      </c>
      <c r="C167" s="4" t="e">
        <f t="shared" si="9"/>
        <v>#N/A</v>
      </c>
      <c r="D167" s="4">
        <f t="shared" si="10"/>
        <v>0</v>
      </c>
    </row>
    <row r="168" spans="1:4" x14ac:dyDescent="0.25">
      <c r="A168" s="4">
        <f t="shared" si="11"/>
        <v>149</v>
      </c>
      <c r="B168" s="16" t="e">
        <f t="shared" si="8"/>
        <v>#N/A</v>
      </c>
      <c r="C168" s="4" t="e">
        <f t="shared" si="9"/>
        <v>#N/A</v>
      </c>
      <c r="D168" s="4">
        <f t="shared" si="10"/>
        <v>0</v>
      </c>
    </row>
    <row r="169" spans="1:4" x14ac:dyDescent="0.25">
      <c r="A169" s="4">
        <f t="shared" si="11"/>
        <v>150</v>
      </c>
      <c r="B169" s="16" t="e">
        <f t="shared" si="8"/>
        <v>#N/A</v>
      </c>
      <c r="C169" s="4" t="e">
        <f t="shared" si="9"/>
        <v>#N/A</v>
      </c>
      <c r="D169" s="4">
        <f t="shared" si="10"/>
        <v>0</v>
      </c>
    </row>
    <row r="170" spans="1:4" x14ac:dyDescent="0.25">
      <c r="A170" s="4">
        <f t="shared" si="11"/>
        <v>151</v>
      </c>
      <c r="B170" s="16" t="e">
        <f t="shared" si="8"/>
        <v>#N/A</v>
      </c>
      <c r="C170" s="4" t="e">
        <f t="shared" si="9"/>
        <v>#N/A</v>
      </c>
      <c r="D170" s="4">
        <f t="shared" si="10"/>
        <v>0</v>
      </c>
    </row>
    <row r="171" spans="1:4" x14ac:dyDescent="0.25">
      <c r="A171" s="4">
        <f t="shared" si="11"/>
        <v>152</v>
      </c>
      <c r="B171" s="16" t="e">
        <f t="shared" si="8"/>
        <v>#N/A</v>
      </c>
      <c r="C171" s="4" t="e">
        <f t="shared" si="9"/>
        <v>#N/A</v>
      </c>
      <c r="D171" s="4">
        <f t="shared" si="10"/>
        <v>0</v>
      </c>
    </row>
    <row r="172" spans="1:4" x14ac:dyDescent="0.25">
      <c r="A172" s="4">
        <f t="shared" si="11"/>
        <v>153</v>
      </c>
      <c r="B172" s="16" t="e">
        <f t="shared" si="8"/>
        <v>#N/A</v>
      </c>
      <c r="C172" s="4" t="e">
        <f t="shared" si="9"/>
        <v>#N/A</v>
      </c>
      <c r="D172" s="4">
        <f t="shared" si="10"/>
        <v>0</v>
      </c>
    </row>
    <row r="173" spans="1:4" x14ac:dyDescent="0.25">
      <c r="A173" s="4">
        <f t="shared" si="11"/>
        <v>154</v>
      </c>
      <c r="B173" s="16" t="e">
        <f t="shared" si="8"/>
        <v>#N/A</v>
      </c>
      <c r="C173" s="4" t="e">
        <f t="shared" si="9"/>
        <v>#N/A</v>
      </c>
      <c r="D173" s="4">
        <f t="shared" si="10"/>
        <v>0</v>
      </c>
    </row>
    <row r="174" spans="1:4" x14ac:dyDescent="0.25">
      <c r="A174" s="4">
        <f t="shared" si="11"/>
        <v>155</v>
      </c>
      <c r="B174" s="16" t="e">
        <f t="shared" si="8"/>
        <v>#N/A</v>
      </c>
      <c r="C174" s="4" t="e">
        <f t="shared" si="9"/>
        <v>#N/A</v>
      </c>
      <c r="D174" s="4">
        <f t="shared" si="10"/>
        <v>0</v>
      </c>
    </row>
    <row r="175" spans="1:4" x14ac:dyDescent="0.25">
      <c r="A175" s="4">
        <f t="shared" si="11"/>
        <v>156</v>
      </c>
      <c r="B175" s="16" t="e">
        <f t="shared" si="8"/>
        <v>#N/A</v>
      </c>
      <c r="C175" s="4" t="e">
        <f t="shared" si="9"/>
        <v>#N/A</v>
      </c>
      <c r="D175" s="4">
        <f t="shared" si="10"/>
        <v>0</v>
      </c>
    </row>
    <row r="176" spans="1:4" x14ac:dyDescent="0.25">
      <c r="A176" s="4">
        <f t="shared" si="11"/>
        <v>157</v>
      </c>
      <c r="B176" s="16" t="e">
        <f t="shared" si="8"/>
        <v>#N/A</v>
      </c>
      <c r="C176" s="4" t="e">
        <f t="shared" si="9"/>
        <v>#N/A</v>
      </c>
      <c r="D176" s="4">
        <f t="shared" si="10"/>
        <v>0</v>
      </c>
    </row>
    <row r="177" spans="1:4" x14ac:dyDescent="0.25">
      <c r="A177" s="4">
        <f t="shared" si="11"/>
        <v>158</v>
      </c>
      <c r="B177" s="16" t="e">
        <f t="shared" si="8"/>
        <v>#N/A</v>
      </c>
      <c r="C177" s="4" t="e">
        <f t="shared" si="9"/>
        <v>#N/A</v>
      </c>
      <c r="D177" s="4">
        <f t="shared" si="10"/>
        <v>0</v>
      </c>
    </row>
    <row r="178" spans="1:4" x14ac:dyDescent="0.25">
      <c r="A178" s="4">
        <f t="shared" si="11"/>
        <v>159</v>
      </c>
      <c r="B178" s="16" t="e">
        <f t="shared" si="8"/>
        <v>#N/A</v>
      </c>
      <c r="C178" s="4" t="e">
        <f t="shared" si="9"/>
        <v>#N/A</v>
      </c>
      <c r="D178" s="4">
        <f t="shared" si="10"/>
        <v>0</v>
      </c>
    </row>
    <row r="179" spans="1:4" x14ac:dyDescent="0.25">
      <c r="A179" s="4">
        <f t="shared" si="11"/>
        <v>160</v>
      </c>
      <c r="B179" s="16" t="e">
        <f t="shared" si="8"/>
        <v>#N/A</v>
      </c>
      <c r="C179" s="4" t="e">
        <f t="shared" si="9"/>
        <v>#N/A</v>
      </c>
      <c r="D179" s="4">
        <f t="shared" si="10"/>
        <v>0</v>
      </c>
    </row>
    <row r="180" spans="1:4" x14ac:dyDescent="0.25">
      <c r="A180" s="4">
        <f t="shared" si="11"/>
        <v>161</v>
      </c>
      <c r="B180" s="16" t="e">
        <f t="shared" si="8"/>
        <v>#N/A</v>
      </c>
      <c r="C180" s="4" t="e">
        <f t="shared" si="9"/>
        <v>#N/A</v>
      </c>
      <c r="D180" s="4">
        <f t="shared" si="10"/>
        <v>0</v>
      </c>
    </row>
    <row r="181" spans="1:4" x14ac:dyDescent="0.25">
      <c r="A181" s="4">
        <f t="shared" si="11"/>
        <v>162</v>
      </c>
      <c r="B181" s="16" t="e">
        <f t="shared" si="8"/>
        <v>#N/A</v>
      </c>
      <c r="C181" s="4" t="e">
        <f t="shared" si="9"/>
        <v>#N/A</v>
      </c>
      <c r="D181" s="4">
        <f t="shared" si="10"/>
        <v>0</v>
      </c>
    </row>
    <row r="182" spans="1:4" x14ac:dyDescent="0.25">
      <c r="A182" s="4">
        <f t="shared" si="11"/>
        <v>163</v>
      </c>
      <c r="B182" s="16" t="e">
        <f t="shared" si="8"/>
        <v>#N/A</v>
      </c>
      <c r="C182" s="4" t="e">
        <f t="shared" si="9"/>
        <v>#N/A</v>
      </c>
      <c r="D182" s="4">
        <f t="shared" si="10"/>
        <v>0</v>
      </c>
    </row>
    <row r="183" spans="1:4" x14ac:dyDescent="0.25">
      <c r="A183" s="4">
        <f t="shared" si="11"/>
        <v>164</v>
      </c>
      <c r="B183" s="16" t="e">
        <f t="shared" si="8"/>
        <v>#N/A</v>
      </c>
      <c r="C183" s="4" t="e">
        <f t="shared" si="9"/>
        <v>#N/A</v>
      </c>
      <c r="D183" s="4">
        <f t="shared" si="10"/>
        <v>0</v>
      </c>
    </row>
    <row r="184" spans="1:4" x14ac:dyDescent="0.25">
      <c r="A184" s="4">
        <f t="shared" si="11"/>
        <v>165</v>
      </c>
      <c r="B184" s="16" t="e">
        <f t="shared" si="8"/>
        <v>#N/A</v>
      </c>
      <c r="C184" s="4" t="e">
        <f t="shared" si="9"/>
        <v>#N/A</v>
      </c>
      <c r="D184" s="4">
        <f t="shared" si="10"/>
        <v>0</v>
      </c>
    </row>
    <row r="185" spans="1:4" x14ac:dyDescent="0.25">
      <c r="A185" s="4">
        <f t="shared" si="11"/>
        <v>166</v>
      </c>
      <c r="B185" s="16" t="e">
        <f t="shared" si="8"/>
        <v>#N/A</v>
      </c>
      <c r="C185" s="4" t="e">
        <f t="shared" si="9"/>
        <v>#N/A</v>
      </c>
      <c r="D185" s="4">
        <f t="shared" si="10"/>
        <v>0</v>
      </c>
    </row>
    <row r="186" spans="1:4" x14ac:dyDescent="0.25">
      <c r="A186" s="4">
        <f t="shared" si="11"/>
        <v>167</v>
      </c>
      <c r="B186" s="16" t="e">
        <f t="shared" si="8"/>
        <v>#N/A</v>
      </c>
      <c r="C186" s="4" t="e">
        <f t="shared" si="9"/>
        <v>#N/A</v>
      </c>
      <c r="D186" s="4">
        <f t="shared" si="10"/>
        <v>0</v>
      </c>
    </row>
    <row r="187" spans="1:4" x14ac:dyDescent="0.25">
      <c r="A187" s="4">
        <f t="shared" si="11"/>
        <v>168</v>
      </c>
      <c r="B187" s="16" t="e">
        <f t="shared" si="8"/>
        <v>#N/A</v>
      </c>
      <c r="C187" s="4" t="e">
        <f t="shared" si="9"/>
        <v>#N/A</v>
      </c>
      <c r="D187" s="4">
        <f t="shared" si="10"/>
        <v>0</v>
      </c>
    </row>
    <row r="188" spans="1:4" x14ac:dyDescent="0.25">
      <c r="A188" s="4">
        <f t="shared" si="11"/>
        <v>169</v>
      </c>
      <c r="B188" s="16" t="e">
        <f t="shared" si="8"/>
        <v>#N/A</v>
      </c>
      <c r="C188" s="4" t="e">
        <f t="shared" si="9"/>
        <v>#N/A</v>
      </c>
      <c r="D188" s="4">
        <f t="shared" si="10"/>
        <v>0</v>
      </c>
    </row>
    <row r="189" spans="1:4" x14ac:dyDescent="0.25">
      <c r="A189" s="4">
        <f t="shared" si="11"/>
        <v>170</v>
      </c>
      <c r="B189" s="16" t="e">
        <f t="shared" si="8"/>
        <v>#N/A</v>
      </c>
      <c r="C189" s="4" t="e">
        <f t="shared" si="9"/>
        <v>#N/A</v>
      </c>
      <c r="D189" s="4">
        <f t="shared" si="10"/>
        <v>0</v>
      </c>
    </row>
    <row r="190" spans="1:4" x14ac:dyDescent="0.25">
      <c r="A190" s="4">
        <f t="shared" si="11"/>
        <v>171</v>
      </c>
      <c r="B190" s="16" t="e">
        <f t="shared" si="8"/>
        <v>#N/A</v>
      </c>
      <c r="C190" s="4" t="e">
        <f t="shared" si="9"/>
        <v>#N/A</v>
      </c>
      <c r="D190" s="4">
        <f t="shared" si="10"/>
        <v>0</v>
      </c>
    </row>
    <row r="191" spans="1:4" x14ac:dyDescent="0.25">
      <c r="A191" s="4">
        <f t="shared" si="11"/>
        <v>172</v>
      </c>
      <c r="B191" s="16" t="e">
        <f t="shared" si="8"/>
        <v>#N/A</v>
      </c>
      <c r="C191" s="4" t="e">
        <f t="shared" si="9"/>
        <v>#N/A</v>
      </c>
      <c r="D191" s="4">
        <f t="shared" si="10"/>
        <v>0</v>
      </c>
    </row>
    <row r="192" spans="1:4" x14ac:dyDescent="0.25">
      <c r="A192" s="4">
        <f t="shared" si="11"/>
        <v>173</v>
      </c>
      <c r="B192" s="16" t="e">
        <f t="shared" si="8"/>
        <v>#N/A</v>
      </c>
      <c r="C192" s="4" t="e">
        <f t="shared" si="9"/>
        <v>#N/A</v>
      </c>
      <c r="D192" s="4">
        <f t="shared" si="10"/>
        <v>0</v>
      </c>
    </row>
    <row r="193" spans="1:4" x14ac:dyDescent="0.25">
      <c r="A193" s="4">
        <f t="shared" si="11"/>
        <v>174</v>
      </c>
      <c r="B193" s="16" t="e">
        <f t="shared" si="8"/>
        <v>#N/A</v>
      </c>
      <c r="C193" s="4" t="e">
        <f t="shared" si="9"/>
        <v>#N/A</v>
      </c>
      <c r="D193" s="4">
        <f t="shared" si="10"/>
        <v>0</v>
      </c>
    </row>
    <row r="194" spans="1:4" x14ac:dyDescent="0.25">
      <c r="A194" s="4">
        <f t="shared" si="11"/>
        <v>175</v>
      </c>
      <c r="B194" s="16" t="e">
        <f t="shared" si="8"/>
        <v>#N/A</v>
      </c>
      <c r="C194" s="4" t="e">
        <f t="shared" si="9"/>
        <v>#N/A</v>
      </c>
      <c r="D194" s="4">
        <f t="shared" si="10"/>
        <v>0</v>
      </c>
    </row>
    <row r="195" spans="1:4" x14ac:dyDescent="0.25">
      <c r="A195" s="4">
        <f t="shared" si="11"/>
        <v>176</v>
      </c>
      <c r="B195" s="16" t="e">
        <f t="shared" si="8"/>
        <v>#N/A</v>
      </c>
      <c r="C195" s="4" t="e">
        <f t="shared" si="9"/>
        <v>#N/A</v>
      </c>
      <c r="D195" s="4">
        <f t="shared" si="10"/>
        <v>0</v>
      </c>
    </row>
    <row r="196" spans="1:4" x14ac:dyDescent="0.25">
      <c r="A196" s="4">
        <f t="shared" si="11"/>
        <v>177</v>
      </c>
      <c r="B196" s="16" t="e">
        <f t="shared" si="8"/>
        <v>#N/A</v>
      </c>
      <c r="C196" s="4" t="e">
        <f t="shared" si="9"/>
        <v>#N/A</v>
      </c>
      <c r="D196" s="4">
        <f t="shared" si="10"/>
        <v>0</v>
      </c>
    </row>
    <row r="197" spans="1:4" x14ac:dyDescent="0.25">
      <c r="A197" s="4">
        <f t="shared" si="11"/>
        <v>178</v>
      </c>
      <c r="B197" s="16" t="e">
        <f t="shared" si="8"/>
        <v>#N/A</v>
      </c>
      <c r="C197" s="4" t="e">
        <f t="shared" si="9"/>
        <v>#N/A</v>
      </c>
      <c r="D197" s="4">
        <f t="shared" si="10"/>
        <v>0</v>
      </c>
    </row>
    <row r="198" spans="1:4" x14ac:dyDescent="0.25">
      <c r="A198" s="4">
        <f t="shared" si="11"/>
        <v>179</v>
      </c>
      <c r="B198" s="16" t="e">
        <f t="shared" si="8"/>
        <v>#N/A</v>
      </c>
      <c r="C198" s="4" t="e">
        <f t="shared" si="9"/>
        <v>#N/A</v>
      </c>
      <c r="D198" s="4">
        <f t="shared" si="10"/>
        <v>0</v>
      </c>
    </row>
    <row r="199" spans="1:4" x14ac:dyDescent="0.25">
      <c r="A199" s="4">
        <f t="shared" si="11"/>
        <v>180</v>
      </c>
      <c r="B199" s="16" t="e">
        <f t="shared" si="8"/>
        <v>#N/A</v>
      </c>
      <c r="C199" s="4" t="e">
        <f t="shared" si="9"/>
        <v>#N/A</v>
      </c>
      <c r="D199" s="4">
        <f t="shared" si="10"/>
        <v>0</v>
      </c>
    </row>
    <row r="200" spans="1:4" x14ac:dyDescent="0.25">
      <c r="A200" s="4">
        <f t="shared" si="11"/>
        <v>181</v>
      </c>
      <c r="B200" s="16" t="e">
        <f t="shared" si="8"/>
        <v>#N/A</v>
      </c>
      <c r="C200" s="4" t="e">
        <f t="shared" si="9"/>
        <v>#N/A</v>
      </c>
      <c r="D200" s="4">
        <f t="shared" si="10"/>
        <v>0</v>
      </c>
    </row>
    <row r="201" spans="1:4" x14ac:dyDescent="0.25">
      <c r="A201" s="4">
        <f t="shared" si="11"/>
        <v>182</v>
      </c>
      <c r="B201" s="16" t="e">
        <f t="shared" si="8"/>
        <v>#N/A</v>
      </c>
      <c r="C201" s="4" t="e">
        <f t="shared" si="9"/>
        <v>#N/A</v>
      </c>
      <c r="D201" s="4">
        <f t="shared" si="10"/>
        <v>0</v>
      </c>
    </row>
    <row r="202" spans="1:4" x14ac:dyDescent="0.25">
      <c r="A202" s="4">
        <f t="shared" si="11"/>
        <v>183</v>
      </c>
      <c r="B202" s="16" t="e">
        <f t="shared" si="8"/>
        <v>#N/A</v>
      </c>
      <c r="C202" s="4" t="e">
        <f t="shared" si="9"/>
        <v>#N/A</v>
      </c>
      <c r="D202" s="4">
        <f t="shared" si="10"/>
        <v>0</v>
      </c>
    </row>
    <row r="203" spans="1:4" x14ac:dyDescent="0.25">
      <c r="A203" s="4">
        <f t="shared" si="11"/>
        <v>184</v>
      </c>
      <c r="B203" s="16" t="e">
        <f t="shared" si="8"/>
        <v>#N/A</v>
      </c>
      <c r="C203" s="4" t="e">
        <f t="shared" si="9"/>
        <v>#N/A</v>
      </c>
      <c r="D203" s="4">
        <f t="shared" si="10"/>
        <v>0</v>
      </c>
    </row>
    <row r="204" spans="1:4" x14ac:dyDescent="0.25">
      <c r="A204" s="4">
        <f t="shared" si="11"/>
        <v>185</v>
      </c>
      <c r="B204" s="16" t="e">
        <f t="shared" si="8"/>
        <v>#N/A</v>
      </c>
      <c r="C204" s="4" t="e">
        <f t="shared" si="9"/>
        <v>#N/A</v>
      </c>
      <c r="D204" s="4">
        <f t="shared" si="10"/>
        <v>0</v>
      </c>
    </row>
    <row r="205" spans="1:4" x14ac:dyDescent="0.25">
      <c r="A205" s="4">
        <f t="shared" si="11"/>
        <v>186</v>
      </c>
      <c r="B205" s="16" t="e">
        <f t="shared" si="8"/>
        <v>#N/A</v>
      </c>
      <c r="C205" s="4" t="e">
        <f t="shared" si="9"/>
        <v>#N/A</v>
      </c>
      <c r="D205" s="4">
        <f t="shared" si="10"/>
        <v>0</v>
      </c>
    </row>
    <row r="206" spans="1:4" x14ac:dyDescent="0.25">
      <c r="A206" s="4">
        <f t="shared" si="11"/>
        <v>187</v>
      </c>
      <c r="B206" s="16" t="e">
        <f t="shared" si="8"/>
        <v>#N/A</v>
      </c>
      <c r="C206" s="4" t="e">
        <f t="shared" si="9"/>
        <v>#N/A</v>
      </c>
      <c r="D206" s="4">
        <f t="shared" si="10"/>
        <v>0</v>
      </c>
    </row>
    <row r="207" spans="1:4" x14ac:dyDescent="0.25">
      <c r="A207" s="4">
        <f t="shared" si="11"/>
        <v>188</v>
      </c>
      <c r="B207" s="16" t="e">
        <f t="shared" si="8"/>
        <v>#N/A</v>
      </c>
      <c r="C207" s="4" t="e">
        <f t="shared" si="9"/>
        <v>#N/A</v>
      </c>
      <c r="D207" s="4">
        <f t="shared" si="10"/>
        <v>0</v>
      </c>
    </row>
    <row r="208" spans="1:4" x14ac:dyDescent="0.25">
      <c r="A208" s="4">
        <f t="shared" si="11"/>
        <v>189</v>
      </c>
      <c r="B208" s="16" t="e">
        <f t="shared" si="8"/>
        <v>#N/A</v>
      </c>
      <c r="C208" s="4" t="e">
        <f t="shared" si="9"/>
        <v>#N/A</v>
      </c>
      <c r="D208" s="4">
        <f t="shared" si="10"/>
        <v>0</v>
      </c>
    </row>
    <row r="209" spans="1:4" x14ac:dyDescent="0.25">
      <c r="A209" s="4">
        <f t="shared" si="11"/>
        <v>190</v>
      </c>
      <c r="B209" s="16" t="e">
        <f t="shared" si="8"/>
        <v>#N/A</v>
      </c>
      <c r="C209" s="4" t="e">
        <f t="shared" si="9"/>
        <v>#N/A</v>
      </c>
      <c r="D209" s="4">
        <f t="shared" si="10"/>
        <v>0</v>
      </c>
    </row>
    <row r="210" spans="1:4" x14ac:dyDescent="0.25">
      <c r="A210" s="4">
        <f t="shared" si="11"/>
        <v>191</v>
      </c>
      <c r="B210" s="16" t="e">
        <f t="shared" si="8"/>
        <v>#N/A</v>
      </c>
      <c r="C210" s="4" t="e">
        <f t="shared" si="9"/>
        <v>#N/A</v>
      </c>
      <c r="D210" s="4">
        <f t="shared" si="10"/>
        <v>0</v>
      </c>
    </row>
    <row r="211" spans="1:4" x14ac:dyDescent="0.25">
      <c r="A211" s="4">
        <f t="shared" si="11"/>
        <v>192</v>
      </c>
      <c r="B211" s="16" t="e">
        <f t="shared" si="8"/>
        <v>#N/A</v>
      </c>
      <c r="C211" s="4" t="e">
        <f t="shared" si="9"/>
        <v>#N/A</v>
      </c>
      <c r="D211" s="4">
        <f t="shared" si="10"/>
        <v>0</v>
      </c>
    </row>
    <row r="212" spans="1:4" x14ac:dyDescent="0.25">
      <c r="A212" s="4">
        <f t="shared" si="11"/>
        <v>193</v>
      </c>
      <c r="B212" s="16" t="e">
        <f t="shared" ref="B212:B219" si="12">IF(A212&gt;$E$12,NA(),$B$12+$E$13*A212)</f>
        <v>#N/A</v>
      </c>
      <c r="C212" s="4" t="e">
        <f t="shared" ref="C212:C219" si="13">SIN(B212^3)/(EXP(B212)+3)</f>
        <v>#N/A</v>
      </c>
      <c r="D212" s="4">
        <f t="shared" ref="D212:D219" si="14">IFERROR(IF(OR(A212=0,A212=$E$12),1,IF(ISODD(A212),4,2))*C212,0)</f>
        <v>0</v>
      </c>
    </row>
    <row r="213" spans="1:4" x14ac:dyDescent="0.25">
      <c r="A213" s="4">
        <f t="shared" ref="A213:A219" si="15">A212+1</f>
        <v>194</v>
      </c>
      <c r="B213" s="16" t="e">
        <f t="shared" si="12"/>
        <v>#N/A</v>
      </c>
      <c r="C213" s="4" t="e">
        <f t="shared" si="13"/>
        <v>#N/A</v>
      </c>
      <c r="D213" s="4">
        <f t="shared" si="14"/>
        <v>0</v>
      </c>
    </row>
    <row r="214" spans="1:4" x14ac:dyDescent="0.25">
      <c r="A214" s="4">
        <f t="shared" si="15"/>
        <v>195</v>
      </c>
      <c r="B214" s="16" t="e">
        <f t="shared" si="12"/>
        <v>#N/A</v>
      </c>
      <c r="C214" s="4" t="e">
        <f t="shared" si="13"/>
        <v>#N/A</v>
      </c>
      <c r="D214" s="4">
        <f t="shared" si="14"/>
        <v>0</v>
      </c>
    </row>
    <row r="215" spans="1:4" x14ac:dyDescent="0.25">
      <c r="A215" s="4">
        <f t="shared" si="15"/>
        <v>196</v>
      </c>
      <c r="B215" s="16" t="e">
        <f t="shared" si="12"/>
        <v>#N/A</v>
      </c>
      <c r="C215" s="4" t="e">
        <f t="shared" si="13"/>
        <v>#N/A</v>
      </c>
      <c r="D215" s="4">
        <f t="shared" si="14"/>
        <v>0</v>
      </c>
    </row>
    <row r="216" spans="1:4" x14ac:dyDescent="0.25">
      <c r="A216" s="4">
        <f t="shared" si="15"/>
        <v>197</v>
      </c>
      <c r="B216" s="16" t="e">
        <f t="shared" si="12"/>
        <v>#N/A</v>
      </c>
      <c r="C216" s="4" t="e">
        <f t="shared" si="13"/>
        <v>#N/A</v>
      </c>
      <c r="D216" s="4">
        <f t="shared" si="14"/>
        <v>0</v>
      </c>
    </row>
    <row r="217" spans="1:4" x14ac:dyDescent="0.25">
      <c r="A217" s="4">
        <f t="shared" si="15"/>
        <v>198</v>
      </c>
      <c r="B217" s="16" t="e">
        <f t="shared" si="12"/>
        <v>#N/A</v>
      </c>
      <c r="C217" s="4" t="e">
        <f t="shared" si="13"/>
        <v>#N/A</v>
      </c>
      <c r="D217" s="4">
        <f t="shared" si="14"/>
        <v>0</v>
      </c>
    </row>
    <row r="218" spans="1:4" x14ac:dyDescent="0.25">
      <c r="A218" s="4">
        <f t="shared" si="15"/>
        <v>199</v>
      </c>
      <c r="B218" s="16" t="e">
        <f t="shared" si="12"/>
        <v>#N/A</v>
      </c>
      <c r="C218" s="4" t="e">
        <f t="shared" si="13"/>
        <v>#N/A</v>
      </c>
      <c r="D218" s="4">
        <f t="shared" si="14"/>
        <v>0</v>
      </c>
    </row>
    <row r="219" spans="1:4" x14ac:dyDescent="0.25">
      <c r="A219" s="4">
        <f t="shared" si="15"/>
        <v>200</v>
      </c>
      <c r="B219" s="16" t="e">
        <f t="shared" si="12"/>
        <v>#N/A</v>
      </c>
      <c r="C219" s="4" t="e">
        <f t="shared" si="13"/>
        <v>#N/A</v>
      </c>
      <c r="D219" s="4">
        <f t="shared" si="14"/>
        <v>0</v>
      </c>
    </row>
  </sheetData>
  <dataValidations count="1">
    <dataValidation type="whole" allowBlank="1" showInputMessage="1" showErrorMessage="1" sqref="E12">
      <formula1>10</formula1>
      <formula2>200</formula2>
    </dataValidation>
  </dataValidations>
  <hyperlinks>
    <hyperlink ref="A1:F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  <hyperlink ref="H1" r:id="rId6" display="Файл скачан с сайта excel2.ru &gt;&gt;&gt;"/>
    <hyperlink ref="I1" r:id="rId7" display="Файл скачан с сайта excel2.ru &gt;&gt;&gt;"/>
    <hyperlink ref="J1" r:id="rId8" display="Файл скачан с сайта excel2.ru &gt;&gt;&gt;"/>
    <hyperlink ref="K1" r:id="rId9" display="Файл скачан с сайта excel2.ru &gt;&gt;&gt;"/>
    <hyperlink ref="L1" r:id="rId10" display="Файл скачан с сайта excel2.ru &gt;&gt;&gt;"/>
    <hyperlink ref="M1" r:id="rId11" display="Файл скачан с сайта excel2.ru &gt;&gt;&gt;"/>
    <hyperlink ref="N1" r:id="rId12" display="Файл скачан с сайта excel2.ru &gt;&gt;&gt;"/>
  </hyperlinks>
  <pageMargins left="0.7" right="0.7" top="0.75" bottom="0.75" header="0.3" footer="0.3"/>
  <pageSetup paperSize="9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9"/>
  <sheetViews>
    <sheetView tabSelected="1" workbookViewId="0">
      <selection activeCell="A2" sqref="A2"/>
    </sheetView>
  </sheetViews>
  <sheetFormatPr defaultRowHeight="15" x14ac:dyDescent="0.25"/>
  <cols>
    <col min="1" max="1" width="10" customWidth="1"/>
    <col min="2" max="2" width="13.5703125" customWidth="1"/>
    <col min="3" max="3" width="15.7109375" customWidth="1"/>
    <col min="4" max="4" width="19.28515625" customWidth="1"/>
    <col min="5" max="5" width="9.5703125" customWidth="1"/>
    <col min="6" max="6" width="16.7109375" customWidth="1"/>
    <col min="7" max="7" width="16.140625" customWidth="1"/>
    <col min="8" max="8" width="13.140625" customWidth="1"/>
    <col min="9" max="9" width="15.85546875" customWidth="1"/>
    <col min="10" max="10" width="10.28515625" bestFit="1" customWidth="1"/>
    <col min="11" max="11" width="13.140625" customWidth="1"/>
    <col min="270" max="270" width="10" customWidth="1"/>
    <col min="351" max="351" width="8.5703125" customWidth="1"/>
  </cols>
  <sheetData>
    <row r="1" spans="1:17" ht="26.25" x14ac:dyDescent="0.25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x14ac:dyDescent="0.25">
      <c r="A2" s="9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.75" x14ac:dyDescent="0.25">
      <c r="A3" s="8" t="s">
        <v>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25">
      <c r="A4" s="11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x14ac:dyDescent="0.25">
      <c r="D6" s="3" t="s">
        <v>12</v>
      </c>
      <c r="E6" s="17">
        <f>SUM(D19:D59)*E13/3</f>
        <v>9.3333333333333375</v>
      </c>
    </row>
    <row r="11" spans="1:17" x14ac:dyDescent="0.25">
      <c r="A11" s="2" t="s">
        <v>9</v>
      </c>
      <c r="D11" s="2" t="s">
        <v>26</v>
      </c>
    </row>
    <row r="12" spans="1:17" x14ac:dyDescent="0.25">
      <c r="A12" s="4" t="s">
        <v>15</v>
      </c>
      <c r="B12" s="12">
        <v>0</v>
      </c>
      <c r="D12" s="13" t="s">
        <v>18</v>
      </c>
      <c r="E12" s="19">
        <v>40</v>
      </c>
    </row>
    <row r="13" spans="1:17" x14ac:dyDescent="0.25">
      <c r="A13" s="4" t="s">
        <v>16</v>
      </c>
      <c r="B13" s="12">
        <v>4</v>
      </c>
      <c r="D13" s="13" t="s">
        <v>17</v>
      </c>
      <c r="E13" s="14">
        <f>(B13-B12)/E12</f>
        <v>0.1</v>
      </c>
    </row>
    <row r="18" spans="1:6" ht="17.25" x14ac:dyDescent="0.3">
      <c r="A18" s="15" t="s">
        <v>10</v>
      </c>
      <c r="B18" s="15" t="s">
        <v>13</v>
      </c>
      <c r="C18" s="15" t="s">
        <v>14</v>
      </c>
      <c r="D18" s="15" t="s">
        <v>25</v>
      </c>
    </row>
    <row r="19" spans="1:6" x14ac:dyDescent="0.25">
      <c r="A19" s="4">
        <v>0</v>
      </c>
      <c r="B19" s="16">
        <f>$B$12+$E$13*A19</f>
        <v>0</v>
      </c>
      <c r="C19" s="20">
        <f>B19^3-5*B19^2+6*B19+1</f>
        <v>1</v>
      </c>
      <c r="D19" s="4">
        <f>IF(OR(A19=0,A19=$E$12),1,IF(ISODD(A19),4,2))*C19</f>
        <v>1</v>
      </c>
    </row>
    <row r="20" spans="1:6" x14ac:dyDescent="0.25">
      <c r="A20" s="4">
        <v>1</v>
      </c>
      <c r="B20" s="16">
        <f>$B$12+$E$13*A20</f>
        <v>0.1</v>
      </c>
      <c r="C20" s="4">
        <f t="shared" ref="C20:C59" si="0">B20^3-5*B20^2+6*B20+1</f>
        <v>1.5510000000000002</v>
      </c>
      <c r="D20" s="4">
        <f t="shared" ref="D20:D59" si="1">IF(OR(A20=0,A20=$E$12),1,IF(ISODD(A20),4,2))*C20</f>
        <v>6.2040000000000006</v>
      </c>
    </row>
    <row r="21" spans="1:6" x14ac:dyDescent="0.25">
      <c r="A21" s="4">
        <v>2</v>
      </c>
      <c r="B21" s="16">
        <f t="shared" ref="B21:B59" si="2">$B$12+$E$13*A21</f>
        <v>0.2</v>
      </c>
      <c r="C21" s="4">
        <f t="shared" si="0"/>
        <v>2.008</v>
      </c>
      <c r="D21" s="4">
        <f t="shared" si="1"/>
        <v>4.016</v>
      </c>
    </row>
    <row r="22" spans="1:6" x14ac:dyDescent="0.25">
      <c r="A22" s="4">
        <v>3</v>
      </c>
      <c r="B22" s="16">
        <f t="shared" si="2"/>
        <v>0.30000000000000004</v>
      </c>
      <c r="C22" s="4">
        <f t="shared" si="0"/>
        <v>2.3770000000000002</v>
      </c>
      <c r="D22" s="4">
        <f t="shared" si="1"/>
        <v>9.5080000000000009</v>
      </c>
    </row>
    <row r="23" spans="1:6" x14ac:dyDescent="0.25">
      <c r="A23" s="4">
        <v>4</v>
      </c>
      <c r="B23" s="16">
        <f t="shared" si="2"/>
        <v>0.4</v>
      </c>
      <c r="C23" s="4">
        <f t="shared" si="0"/>
        <v>2.6640000000000001</v>
      </c>
      <c r="D23" s="4">
        <f t="shared" si="1"/>
        <v>5.3280000000000003</v>
      </c>
    </row>
    <row r="24" spans="1:6" x14ac:dyDescent="0.25">
      <c r="A24" s="4">
        <v>5</v>
      </c>
      <c r="B24" s="16">
        <f t="shared" si="2"/>
        <v>0.5</v>
      </c>
      <c r="C24" s="4">
        <f t="shared" si="0"/>
        <v>2.875</v>
      </c>
      <c r="D24" s="4">
        <f t="shared" si="1"/>
        <v>11.5</v>
      </c>
    </row>
    <row r="25" spans="1:6" x14ac:dyDescent="0.25">
      <c r="A25" s="4">
        <v>6</v>
      </c>
      <c r="B25" s="16">
        <f t="shared" si="2"/>
        <v>0.60000000000000009</v>
      </c>
      <c r="C25" s="4">
        <f t="shared" si="0"/>
        <v>3.016</v>
      </c>
      <c r="D25" s="4">
        <f t="shared" si="1"/>
        <v>6.032</v>
      </c>
      <c r="F25" s="2" t="s">
        <v>20</v>
      </c>
    </row>
    <row r="26" spans="1:6" x14ac:dyDescent="0.25">
      <c r="A26" s="4">
        <v>7</v>
      </c>
      <c r="B26" s="16">
        <f t="shared" si="2"/>
        <v>0.70000000000000007</v>
      </c>
      <c r="C26" s="4">
        <f t="shared" si="0"/>
        <v>3.0929999999999995</v>
      </c>
      <c r="D26" s="4">
        <f t="shared" si="1"/>
        <v>12.371999999999998</v>
      </c>
    </row>
    <row r="27" spans="1:6" x14ac:dyDescent="0.25">
      <c r="A27" s="4">
        <v>8</v>
      </c>
      <c r="B27" s="16">
        <f t="shared" si="2"/>
        <v>0.8</v>
      </c>
      <c r="C27" s="4">
        <f t="shared" si="0"/>
        <v>3.1120000000000001</v>
      </c>
      <c r="D27" s="4">
        <f t="shared" si="1"/>
        <v>6.2240000000000002</v>
      </c>
    </row>
    <row r="28" spans="1:6" x14ac:dyDescent="0.25">
      <c r="A28" s="4">
        <v>9</v>
      </c>
      <c r="B28" s="16">
        <f t="shared" si="2"/>
        <v>0.9</v>
      </c>
      <c r="C28" s="4">
        <f t="shared" si="0"/>
        <v>3.0789999999999997</v>
      </c>
      <c r="D28" s="4">
        <f t="shared" si="1"/>
        <v>12.315999999999999</v>
      </c>
    </row>
    <row r="29" spans="1:6" x14ac:dyDescent="0.25">
      <c r="A29" s="4">
        <v>10</v>
      </c>
      <c r="B29" s="16">
        <f t="shared" si="2"/>
        <v>1</v>
      </c>
      <c r="C29" s="4">
        <f t="shared" si="0"/>
        <v>3</v>
      </c>
      <c r="D29" s="4">
        <f t="shared" si="1"/>
        <v>6</v>
      </c>
    </row>
    <row r="30" spans="1:6" x14ac:dyDescent="0.25">
      <c r="A30" s="4">
        <v>11</v>
      </c>
      <c r="B30" s="16">
        <f t="shared" si="2"/>
        <v>1.1000000000000001</v>
      </c>
      <c r="C30" s="4">
        <f t="shared" si="0"/>
        <v>2.8810000000000002</v>
      </c>
      <c r="D30" s="4">
        <f t="shared" si="1"/>
        <v>11.524000000000001</v>
      </c>
      <c r="F30" t="s">
        <v>28</v>
      </c>
    </row>
    <row r="31" spans="1:6" x14ac:dyDescent="0.25">
      <c r="A31" s="4">
        <v>12</v>
      </c>
      <c r="B31" s="16">
        <f t="shared" si="2"/>
        <v>1.2000000000000002</v>
      </c>
      <c r="C31" s="4">
        <f t="shared" si="0"/>
        <v>2.7279999999999998</v>
      </c>
      <c r="D31" s="4">
        <f t="shared" si="1"/>
        <v>5.4559999999999995</v>
      </c>
      <c r="F31" s="40" t="s">
        <v>29</v>
      </c>
    </row>
    <row r="32" spans="1:6" x14ac:dyDescent="0.25">
      <c r="A32" s="4">
        <v>13</v>
      </c>
      <c r="B32" s="16">
        <f t="shared" si="2"/>
        <v>1.3</v>
      </c>
      <c r="C32" s="4">
        <f t="shared" si="0"/>
        <v>2.5470000000000006</v>
      </c>
      <c r="D32" s="4">
        <f t="shared" si="1"/>
        <v>10.188000000000002</v>
      </c>
    </row>
    <row r="33" spans="1:7" x14ac:dyDescent="0.25">
      <c r="A33" s="4">
        <v>14</v>
      </c>
      <c r="B33" s="16">
        <f t="shared" si="2"/>
        <v>1.4000000000000001</v>
      </c>
      <c r="C33" s="4">
        <f t="shared" si="0"/>
        <v>2.3439999999999985</v>
      </c>
      <c r="D33" s="4">
        <f t="shared" si="1"/>
        <v>4.6879999999999971</v>
      </c>
    </row>
    <row r="34" spans="1:7" x14ac:dyDescent="0.25">
      <c r="A34" s="4">
        <v>15</v>
      </c>
      <c r="B34" s="16">
        <f t="shared" si="2"/>
        <v>1.5</v>
      </c>
      <c r="C34" s="4">
        <f t="shared" si="0"/>
        <v>2.125</v>
      </c>
      <c r="D34" s="4">
        <f t="shared" si="1"/>
        <v>8.5</v>
      </c>
    </row>
    <row r="35" spans="1:7" x14ac:dyDescent="0.25">
      <c r="A35" s="4">
        <v>16</v>
      </c>
      <c r="B35" s="16">
        <f t="shared" si="2"/>
        <v>1.6</v>
      </c>
      <c r="C35" s="4">
        <f t="shared" si="0"/>
        <v>1.8960000000000008</v>
      </c>
      <c r="D35" s="4">
        <f t="shared" si="1"/>
        <v>3.7920000000000016</v>
      </c>
      <c r="F35" s="2" t="s">
        <v>19</v>
      </c>
    </row>
    <row r="36" spans="1:7" x14ac:dyDescent="0.25">
      <c r="A36" s="4">
        <v>17</v>
      </c>
      <c r="B36" s="16">
        <f t="shared" si="2"/>
        <v>1.7000000000000002</v>
      </c>
      <c r="C36" s="4">
        <f t="shared" si="0"/>
        <v>1.6629999999999985</v>
      </c>
      <c r="D36" s="4">
        <f t="shared" si="1"/>
        <v>6.6519999999999939</v>
      </c>
    </row>
    <row r="37" spans="1:7" x14ac:dyDescent="0.25">
      <c r="A37" s="4">
        <v>18</v>
      </c>
      <c r="B37" s="16">
        <f t="shared" si="2"/>
        <v>1.8</v>
      </c>
      <c r="C37" s="4">
        <f t="shared" si="0"/>
        <v>1.4319999999999986</v>
      </c>
      <c r="D37" s="4">
        <f t="shared" si="1"/>
        <v>2.8639999999999972</v>
      </c>
    </row>
    <row r="38" spans="1:7" x14ac:dyDescent="0.25">
      <c r="A38" s="4">
        <v>19</v>
      </c>
      <c r="B38" s="16">
        <f t="shared" si="2"/>
        <v>1.9000000000000001</v>
      </c>
      <c r="C38" s="4">
        <f t="shared" si="0"/>
        <v>1.2090000000000014</v>
      </c>
      <c r="D38" s="4">
        <f t="shared" si="1"/>
        <v>4.8360000000000056</v>
      </c>
    </row>
    <row r="39" spans="1:7" x14ac:dyDescent="0.25">
      <c r="A39" s="4">
        <v>20</v>
      </c>
      <c r="B39" s="16">
        <f t="shared" si="2"/>
        <v>2</v>
      </c>
      <c r="C39" s="4">
        <f t="shared" si="0"/>
        <v>1</v>
      </c>
      <c r="D39" s="4">
        <f t="shared" si="1"/>
        <v>2</v>
      </c>
      <c r="F39" s="4">
        <f>4^4/4-5*4^3/3+6*4^2/2+4-(0)</f>
        <v>9.3333333333333286</v>
      </c>
    </row>
    <row r="40" spans="1:7" x14ac:dyDescent="0.25">
      <c r="A40" s="4">
        <v>21</v>
      </c>
      <c r="B40" s="16">
        <f t="shared" si="2"/>
        <v>2.1</v>
      </c>
      <c r="C40" s="4">
        <f t="shared" si="0"/>
        <v>0.81100000000000172</v>
      </c>
      <c r="D40" s="4">
        <f t="shared" si="1"/>
        <v>3.2440000000000069</v>
      </c>
      <c r="F40" s="40" t="s">
        <v>27</v>
      </c>
    </row>
    <row r="41" spans="1:7" x14ac:dyDescent="0.25">
      <c r="A41" s="4">
        <v>22</v>
      </c>
      <c r="B41" s="16">
        <f t="shared" si="2"/>
        <v>2.2000000000000002</v>
      </c>
      <c r="C41" s="4">
        <f t="shared" si="0"/>
        <v>0.64800000000000146</v>
      </c>
      <c r="D41" s="4">
        <f t="shared" si="1"/>
        <v>1.2960000000000029</v>
      </c>
    </row>
    <row r="42" spans="1:7" x14ac:dyDescent="0.25">
      <c r="A42" s="4">
        <v>23</v>
      </c>
      <c r="B42" s="16">
        <f t="shared" si="2"/>
        <v>2.3000000000000003</v>
      </c>
      <c r="C42" s="4">
        <f t="shared" si="0"/>
        <v>0.51700000000000124</v>
      </c>
      <c r="D42" s="4">
        <f t="shared" si="1"/>
        <v>2.0680000000000049</v>
      </c>
      <c r="G42" s="10"/>
    </row>
    <row r="43" spans="1:7" x14ac:dyDescent="0.25">
      <c r="A43" s="4">
        <v>24</v>
      </c>
      <c r="B43" s="16">
        <f t="shared" si="2"/>
        <v>2.4000000000000004</v>
      </c>
      <c r="C43" s="4">
        <f t="shared" si="0"/>
        <v>0.42399999999999949</v>
      </c>
      <c r="D43" s="4">
        <f t="shared" si="1"/>
        <v>0.84799999999999898</v>
      </c>
    </row>
    <row r="44" spans="1:7" x14ac:dyDescent="0.25">
      <c r="A44" s="4">
        <v>25</v>
      </c>
      <c r="B44" s="16">
        <f t="shared" si="2"/>
        <v>2.5</v>
      </c>
      <c r="C44" s="4">
        <f t="shared" si="0"/>
        <v>0.375</v>
      </c>
      <c r="D44" s="4">
        <f t="shared" si="1"/>
        <v>1.5</v>
      </c>
    </row>
    <row r="45" spans="1:7" x14ac:dyDescent="0.25">
      <c r="A45" s="4">
        <v>26</v>
      </c>
      <c r="B45" s="16">
        <f t="shared" si="2"/>
        <v>2.6</v>
      </c>
      <c r="C45" s="4">
        <f t="shared" si="0"/>
        <v>0.37600000000000122</v>
      </c>
      <c r="D45" s="4">
        <f t="shared" si="1"/>
        <v>0.75200000000000244</v>
      </c>
    </row>
    <row r="46" spans="1:7" x14ac:dyDescent="0.25">
      <c r="A46" s="4">
        <v>27</v>
      </c>
      <c r="B46" s="16">
        <f t="shared" si="2"/>
        <v>2.7</v>
      </c>
      <c r="C46" s="4">
        <f t="shared" si="0"/>
        <v>0.43300000000000338</v>
      </c>
      <c r="D46" s="4">
        <f t="shared" si="1"/>
        <v>1.7320000000000135</v>
      </c>
    </row>
    <row r="47" spans="1:7" x14ac:dyDescent="0.25">
      <c r="A47" s="4">
        <v>28</v>
      </c>
      <c r="B47" s="16">
        <f t="shared" si="2"/>
        <v>2.8000000000000003</v>
      </c>
      <c r="C47" s="4">
        <f t="shared" si="0"/>
        <v>0.55199999999999605</v>
      </c>
      <c r="D47" s="4">
        <f t="shared" si="1"/>
        <v>1.1039999999999921</v>
      </c>
    </row>
    <row r="48" spans="1:7" x14ac:dyDescent="0.25">
      <c r="A48" s="4">
        <v>29</v>
      </c>
      <c r="B48" s="16">
        <f t="shared" si="2"/>
        <v>2.9000000000000004</v>
      </c>
      <c r="C48" s="4">
        <f t="shared" si="0"/>
        <v>0.73900000000000077</v>
      </c>
      <c r="D48" s="4">
        <f t="shared" si="1"/>
        <v>2.9560000000000031</v>
      </c>
    </row>
    <row r="49" spans="1:4" x14ac:dyDescent="0.25">
      <c r="A49" s="4">
        <v>30</v>
      </c>
      <c r="B49" s="16">
        <f t="shared" si="2"/>
        <v>3</v>
      </c>
      <c r="C49" s="4">
        <f t="shared" si="0"/>
        <v>1</v>
      </c>
      <c r="D49" s="4">
        <f t="shared" si="1"/>
        <v>2</v>
      </c>
    </row>
    <row r="50" spans="1:4" x14ac:dyDescent="0.25">
      <c r="A50" s="4">
        <v>31</v>
      </c>
      <c r="B50" s="16">
        <f t="shared" si="2"/>
        <v>3.1</v>
      </c>
      <c r="C50" s="4">
        <f t="shared" si="0"/>
        <v>1.3410000000000011</v>
      </c>
      <c r="D50" s="4">
        <f t="shared" si="1"/>
        <v>5.3640000000000043</v>
      </c>
    </row>
    <row r="51" spans="1:4" x14ac:dyDescent="0.25">
      <c r="A51" s="4">
        <v>32</v>
      </c>
      <c r="B51" s="16">
        <f t="shared" si="2"/>
        <v>3.2</v>
      </c>
      <c r="C51" s="4">
        <f t="shared" si="0"/>
        <v>1.7680000000000007</v>
      </c>
      <c r="D51" s="4">
        <f t="shared" si="1"/>
        <v>3.5360000000000014</v>
      </c>
    </row>
    <row r="52" spans="1:4" x14ac:dyDescent="0.25">
      <c r="A52" s="4">
        <v>33</v>
      </c>
      <c r="B52" s="16">
        <f t="shared" si="2"/>
        <v>3.3000000000000003</v>
      </c>
      <c r="C52" s="4">
        <f t="shared" si="0"/>
        <v>2.2870000000000026</v>
      </c>
      <c r="D52" s="4">
        <f t="shared" si="1"/>
        <v>9.1480000000000103</v>
      </c>
    </row>
    <row r="53" spans="1:4" x14ac:dyDescent="0.25">
      <c r="A53" s="4">
        <v>34</v>
      </c>
      <c r="B53" s="16">
        <f t="shared" si="2"/>
        <v>3.4000000000000004</v>
      </c>
      <c r="C53" s="4">
        <f t="shared" si="0"/>
        <v>2.9039999999999999</v>
      </c>
      <c r="D53" s="4">
        <f t="shared" si="1"/>
        <v>5.8079999999999998</v>
      </c>
    </row>
    <row r="54" spans="1:4" x14ac:dyDescent="0.25">
      <c r="A54" s="4">
        <v>35</v>
      </c>
      <c r="B54" s="16">
        <f t="shared" si="2"/>
        <v>3.5</v>
      </c>
      <c r="C54" s="4">
        <f t="shared" si="0"/>
        <v>3.625</v>
      </c>
      <c r="D54" s="4">
        <f t="shared" si="1"/>
        <v>14.5</v>
      </c>
    </row>
    <row r="55" spans="1:4" x14ac:dyDescent="0.25">
      <c r="A55" s="4">
        <v>36</v>
      </c>
      <c r="B55" s="16">
        <f t="shared" si="2"/>
        <v>3.6</v>
      </c>
      <c r="C55" s="4">
        <f t="shared" si="0"/>
        <v>4.455999999999996</v>
      </c>
      <c r="D55" s="4">
        <f t="shared" si="1"/>
        <v>8.9119999999999919</v>
      </c>
    </row>
    <row r="56" spans="1:4" x14ac:dyDescent="0.25">
      <c r="A56" s="4">
        <v>37</v>
      </c>
      <c r="B56" s="16">
        <f t="shared" si="2"/>
        <v>3.7</v>
      </c>
      <c r="C56" s="4">
        <f t="shared" si="0"/>
        <v>5.4030000000000058</v>
      </c>
      <c r="D56" s="4">
        <f t="shared" si="1"/>
        <v>21.612000000000023</v>
      </c>
    </row>
    <row r="57" spans="1:4" x14ac:dyDescent="0.25">
      <c r="A57" s="4">
        <v>38</v>
      </c>
      <c r="B57" s="16">
        <f t="shared" si="2"/>
        <v>3.8000000000000003</v>
      </c>
      <c r="C57" s="4">
        <f t="shared" si="0"/>
        <v>6.4720000000000049</v>
      </c>
      <c r="D57" s="4">
        <f t="shared" si="1"/>
        <v>12.94400000000001</v>
      </c>
    </row>
    <row r="58" spans="1:4" x14ac:dyDescent="0.25">
      <c r="A58" s="4">
        <v>39</v>
      </c>
      <c r="B58" s="16">
        <f t="shared" si="2"/>
        <v>3.9000000000000004</v>
      </c>
      <c r="C58" s="4">
        <f t="shared" si="0"/>
        <v>7.6690000000000076</v>
      </c>
      <c r="D58" s="4">
        <f t="shared" si="1"/>
        <v>30.67600000000003</v>
      </c>
    </row>
    <row r="59" spans="1:4" x14ac:dyDescent="0.25">
      <c r="A59" s="4">
        <v>40</v>
      </c>
      <c r="B59" s="16">
        <f t="shared" si="2"/>
        <v>4</v>
      </c>
      <c r="C59" s="4">
        <f t="shared" si="0"/>
        <v>9</v>
      </c>
      <c r="D59" s="4">
        <f t="shared" si="1"/>
        <v>9</v>
      </c>
    </row>
  </sheetData>
  <hyperlinks>
    <hyperlink ref="A1:F1" r:id="rId1" display="Файл скачан с сайта excel2.ru &gt;&gt;&gt;"/>
    <hyperlink ref="E1" r:id="rId2" display="Файл скачан с сайта excel2.ru &gt;&gt;&gt;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  <hyperlink ref="Q1" r:id="rId14" display="Файл скачан с сайта excel2.ru &gt;&gt;&gt;"/>
    <hyperlink ref="F40" r:id="rId15"/>
    <hyperlink ref="F31" r:id="rId16"/>
    <hyperlink ref="A2" r:id="rId17"/>
  </hyperlinks>
  <pageMargins left="0.7" right="0.7" top="0.75" bottom="0.75" header="0.3" footer="0.3"/>
  <pageSetup paperSize="9" orientation="portrait" r:id="rId18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1" t="s">
        <v>4</v>
      </c>
      <c r="B1" s="21"/>
      <c r="C1" s="21"/>
      <c r="D1" s="21"/>
      <c r="E1" s="21"/>
      <c r="F1" s="21"/>
      <c r="G1" s="21"/>
    </row>
    <row r="2" spans="1:7" ht="107.25" customHeight="1" x14ac:dyDescent="0.25">
      <c r="A2" s="5" t="s">
        <v>5</v>
      </c>
    </row>
    <row r="3" spans="1:7" ht="105" customHeight="1" x14ac:dyDescent="0.25">
      <c r="A3" s="5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1" t="s">
        <v>4</v>
      </c>
      <c r="B1" s="21"/>
      <c r="C1" s="21"/>
      <c r="D1" s="21"/>
      <c r="E1" s="21"/>
      <c r="F1" s="21"/>
      <c r="G1" s="21"/>
    </row>
    <row r="2" spans="1:7" ht="107.25" customHeight="1" x14ac:dyDescent="0.25">
      <c r="A2" s="5" t="s">
        <v>5</v>
      </c>
    </row>
    <row r="3" spans="1:7" ht="105" customHeight="1" x14ac:dyDescent="0.25">
      <c r="A3" s="5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9"/>
  <sheetViews>
    <sheetView workbookViewId="0">
      <selection activeCell="D30" sqref="D30"/>
    </sheetView>
  </sheetViews>
  <sheetFormatPr defaultRowHeight="15" x14ac:dyDescent="0.25"/>
  <cols>
    <col min="1" max="1" width="10.7109375" customWidth="1"/>
  </cols>
  <sheetData>
    <row r="1" spans="1:4" x14ac:dyDescent="0.25">
      <c r="A1" s="22" t="s">
        <v>3</v>
      </c>
      <c r="B1" s="23"/>
      <c r="C1" s="24"/>
    </row>
    <row r="3" spans="1:4" x14ac:dyDescent="0.25">
      <c r="B3" s="25" t="s">
        <v>1</v>
      </c>
      <c r="C3" s="26"/>
      <c r="D3" s="27"/>
    </row>
    <row r="4" spans="1:4" x14ac:dyDescent="0.25">
      <c r="A4" s="28" t="s">
        <v>0</v>
      </c>
      <c r="B4" s="31" t="s">
        <v>2</v>
      </c>
      <c r="C4" s="32"/>
      <c r="D4" s="33"/>
    </row>
    <row r="5" spans="1:4" x14ac:dyDescent="0.25">
      <c r="A5" s="29"/>
      <c r="B5" s="34"/>
      <c r="C5" s="35"/>
      <c r="D5" s="36"/>
    </row>
    <row r="6" spans="1:4" x14ac:dyDescent="0.25">
      <c r="A6" s="29"/>
      <c r="B6" s="34"/>
      <c r="C6" s="35"/>
      <c r="D6" s="36"/>
    </row>
    <row r="7" spans="1:4" x14ac:dyDescent="0.25">
      <c r="A7" s="29"/>
      <c r="B7" s="34"/>
      <c r="C7" s="35"/>
      <c r="D7" s="36"/>
    </row>
    <row r="8" spans="1:4" x14ac:dyDescent="0.25">
      <c r="A8" s="29"/>
      <c r="B8" s="34"/>
      <c r="C8" s="35"/>
      <c r="D8" s="36"/>
    </row>
    <row r="9" spans="1:4" x14ac:dyDescent="0.25">
      <c r="A9" s="30"/>
      <c r="B9" s="37"/>
      <c r="C9" s="38"/>
      <c r="D9" s="39"/>
    </row>
  </sheetData>
  <mergeCells count="4">
    <mergeCell ref="A1:C1"/>
    <mergeCell ref="B3:D3"/>
    <mergeCell ref="A4:A9"/>
    <mergeCell ref="B4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настраиваемый интервал</vt:lpstr>
      <vt:lpstr>метод Симпсона</vt:lpstr>
      <vt:lpstr>EXCEL2.RU</vt:lpstr>
      <vt:lpstr>Лист7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dcterms:created xsi:type="dcterms:W3CDTF">2012-05-10T04:44:58Z</dcterms:created>
  <dcterms:modified xsi:type="dcterms:W3CDTF">2022-11-27T15:50:00Z</dcterms:modified>
</cp:coreProperties>
</file>