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120" yWindow="45" windowWidth="18975" windowHeight="11955"/>
  </bookViews>
  <sheets>
    <sheet name="Лист1" sheetId="1" r:id="rId1"/>
    <sheet name="Лист2" sheetId="8" r:id="rId2"/>
    <sheet name="EXCEL2.RU" sheetId="9" r:id="rId3"/>
    <sheet name="EXCEL2.RU (2)" sheetId="10" state="veryHidden" r:id="rId4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B8" i="8" l="1"/>
  <c r="G6" i="8"/>
  <c r="F7" i="8" s="1"/>
  <c r="C14" i="1"/>
  <c r="D14" i="1"/>
  <c r="E14" i="1"/>
  <c r="B14" i="1"/>
  <c r="A15" i="1"/>
  <c r="A16" i="1" s="1"/>
  <c r="D16" i="1" s="1"/>
  <c r="G7" i="8" l="1"/>
  <c r="B15" i="1"/>
  <c r="E16" i="1"/>
  <c r="C16" i="1"/>
  <c r="D15" i="1"/>
  <c r="B16" i="1"/>
  <c r="E15" i="1"/>
  <c r="C15" i="1"/>
  <c r="A17" i="1"/>
  <c r="F8" i="8" l="1"/>
  <c r="G8" i="8" s="1"/>
  <c r="C17" i="1"/>
  <c r="E17" i="1"/>
  <c r="D17" i="1"/>
  <c r="B17" i="1"/>
  <c r="F9" i="8" l="1"/>
  <c r="G9" i="8"/>
  <c r="F10" i="8" s="1"/>
  <c r="G10" i="8" l="1"/>
  <c r="F11" i="8" s="1"/>
  <c r="G11" i="8"/>
  <c r="F12" i="8" s="1"/>
  <c r="G12" i="8" l="1"/>
  <c r="F13" i="8" s="1"/>
  <c r="G13" i="8" l="1"/>
  <c r="F14" i="8" s="1"/>
  <c r="G14" i="8" l="1"/>
  <c r="F15" i="8" s="1"/>
  <c r="G15" i="8" l="1"/>
  <c r="F16" i="8" s="1"/>
  <c r="G16" i="8" l="1"/>
  <c r="F17" i="8" s="1"/>
  <c r="G17" i="8" l="1"/>
  <c r="F18" i="8" s="1"/>
  <c r="G18" i="8" l="1"/>
  <c r="F19" i="8" s="1"/>
  <c r="G19" i="8" l="1"/>
</calcChain>
</file>

<file path=xl/sharedStrings.xml><?xml version="1.0" encoding="utf-8"?>
<sst xmlns="http://schemas.openxmlformats.org/spreadsheetml/2006/main" count="23" uniqueCount="19">
  <si>
    <t>ставка</t>
  </si>
  <si>
    <t>Срок, лет</t>
  </si>
  <si>
    <t>Кредит</t>
  </si>
  <si>
    <t>Определить, на какой срок можно получить кредит в $8 000 под 16% годовых, если ежегодные выплаты по кредиту в конце каждого года будут составлять $1 500.</t>
  </si>
  <si>
    <t>кпер</t>
  </si>
  <si>
    <t>выплата</t>
  </si>
  <si>
    <t>начисл %</t>
  </si>
  <si>
    <t>тело кредита</t>
  </si>
  <si>
    <t>Ставка</t>
  </si>
  <si>
    <t>Ежегодные выплаты</t>
  </si>
  <si>
    <t>Число выплат</t>
  </si>
  <si>
    <t>Решение функцией КПЕР()</t>
  </si>
  <si>
    <t>Решение формулами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</si>
  <si>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</si>
  <si>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</si>
  <si>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</si>
  <si>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</si>
  <si>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</si>
  <si>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Расчет параметров кредитов (процент, выплаты, сроки, сумма) в MS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</si>
</sst>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&quot;р.&quot;;[Red]\-#,##0.00&quot;р.&quot;"/>
    <numFmt numFmtId="44" formatCode="_-* #,##0.00&quot;р.&quot;_-;\-* #,##0.00&quot;р.&quot;_-;_-* &quot;-&quot;??&quot;р.&quot;_-;_-@_-"/>
    <numFmt numFmtId="164" formatCode="_(&quot;$&quot;* #,##0.00_);_(&quot;$&quot;* \(#,##0.00\);_(&quot;$&quot;* &quot;-&quot;??_);_(@_)"/>
    <numFmt numFmtId="165" formatCode="_-* #,##0.00\ &quot;р.&quot;_-;\-* #,##0.00\ &quot;р.&quot;_-;_-* &quot;-&quot;??\ &quot;р.&quot;_-;_-@_-"/>
  </numFmts>
  <fonts count="18" x14ac:knownFonts="1">
    <font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B050"/>
      <name val="Arial"/>
      <family val="2"/>
      <charset val="204"/>
    </font>
    <font>
      <sz val="10"/>
      <color rgb="FFFF0000"/>
      <name val="Arial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4" fillId="0" borderId="0"/>
    <xf numFmtId="0" fontId="15" fillId="0" borderId="0">
      <alignment horizontal="left"/>
    </xf>
    <xf numFmtId="0" fontId="4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1" fillId="0" borderId="0" xfId="1"/>
    <xf numFmtId="0" fontId="6" fillId="0" borderId="0" xfId="0" applyFont="1"/>
    <xf numFmtId="0" fontId="6" fillId="0" borderId="1" xfId="0" applyFont="1" applyBorder="1"/>
    <xf numFmtId="9" fontId="7" fillId="0" borderId="1" xfId="6" applyFont="1" applyBorder="1"/>
    <xf numFmtId="0" fontId="3" fillId="0" borderId="0" xfId="1" applyFont="1"/>
    <xf numFmtId="0" fontId="7" fillId="0" borderId="1" xfId="0" applyFont="1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8" fillId="0" borderId="1" xfId="1" applyFont="1" applyBorder="1"/>
    <xf numFmtId="0" fontId="7" fillId="0" borderId="1" xfId="0" applyFont="1" applyBorder="1"/>
    <xf numFmtId="165" fontId="8" fillId="0" borderId="1" xfId="5" applyNumberFormat="1" applyFont="1" applyBorder="1"/>
    <xf numFmtId="8" fontId="6" fillId="0" borderId="1" xfId="0" applyNumberFormat="1" applyFont="1" applyBorder="1"/>
    <xf numFmtId="0" fontId="9" fillId="0" borderId="0" xfId="0" applyFont="1"/>
    <xf numFmtId="0" fontId="7" fillId="0" borderId="0" xfId="0" applyFont="1"/>
    <xf numFmtId="0" fontId="10" fillId="0" borderId="1" xfId="0" applyFont="1" applyBorder="1"/>
    <xf numFmtId="1" fontId="6" fillId="0" borderId="1" xfId="0" applyNumberFormat="1" applyFont="1" applyBorder="1"/>
    <xf numFmtId="9" fontId="6" fillId="0" borderId="1" xfId="6" applyFont="1" applyBorder="1"/>
    <xf numFmtId="2" fontId="7" fillId="0" borderId="1" xfId="0" applyNumberFormat="1" applyFont="1" applyBorder="1"/>
    <xf numFmtId="1" fontId="11" fillId="0" borderId="1" xfId="0" applyNumberFormat="1" applyFont="1" applyBorder="1"/>
    <xf numFmtId="0" fontId="13" fillId="3" borderId="0" xfId="1" applyFont="1" applyFill="1" applyAlignment="1">
      <alignment vertical="center" wrapText="1"/>
    </xf>
    <xf numFmtId="0" fontId="12" fillId="2" borderId="0" xfId="4" applyFont="1" applyFill="1" applyAlignment="1" applyProtection="1">
      <alignment horizontal="center" vertical="center"/>
    </xf>
    <xf numFmtId="0" fontId="12" fillId="2" borderId="0" xfId="9" applyFont="1" applyFill="1" applyAlignment="1" applyProtection="1">
      <alignment vertical="center"/>
    </xf>
    <xf numFmtId="0" fontId="4" fillId="4" borderId="0" xfId="4" applyFill="1" applyAlignment="1" applyProtection="1"/>
    <xf numFmtId="0" fontId="16" fillId="4" borderId="0" xfId="0" applyFont="1" applyFill="1" applyAlignment="1"/>
    <xf numFmtId="0" fontId="17" fillId="4" borderId="0" xfId="0" applyFont="1" applyFill="1" applyAlignment="1">
      <alignment vertical="center"/>
    </xf>
  </cellXfs>
  <cellStyles count="10">
    <cellStyle name="Currency_TapePivot" xfId="3"/>
    <cellStyle name="Normal_ALLOC1" xfId="7"/>
    <cellStyle name="Гиперссылка" xfId="4" builtinId="8"/>
    <cellStyle name="Гиперссылка 2" xfId="2"/>
    <cellStyle name="Гиперссылка 3" xfId="9"/>
    <cellStyle name="Денежный" xfId="5" builtinId="4"/>
    <cellStyle name="Обычный" xfId="0" builtinId="0"/>
    <cellStyle name="Обычный 2" xfId="1"/>
    <cellStyle name="Обычный 3" xfId="8"/>
    <cellStyle name="Процентный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</xdr:row>
      <xdr:rowOff>38100</xdr:rowOff>
    </xdr:from>
    <xdr:to>
      <xdr:col>8</xdr:col>
      <xdr:colOff>323849</xdr:colOff>
      <xdr:row>8</xdr:row>
      <xdr:rowOff>114300</xdr:rowOff>
    </xdr:to>
    <xdr:sp macro="" textlink="">
      <xdr:nvSpPr>
        <xdr:cNvPr id="2" name="TextBox 1"/>
        <xdr:cNvSpPr txBox="1"/>
      </xdr:nvSpPr>
      <xdr:spPr>
        <a:xfrm>
          <a:off x="28575" y="819150"/>
          <a:ext cx="6305549" cy="8382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Задача </a:t>
          </a:r>
        </a:p>
        <a:p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Рассчитать ежемесячные выплаты по кредиту в  600 000 р., 800 000 р., </a:t>
          </a:r>
          <a:b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1 000 000 р., 1 200 000 р. при ставке 18% годовых со сроком погашения 1, 2, 3, 4 года при условии, что выплаты производятся в начале каждого месяца.</a:t>
          </a:r>
          <a:endParaRPr lang="ru-RU" sz="1200">
            <a:latin typeface="Times New Roman" pitchFamily="18" charset="0"/>
            <a:ea typeface="Verdana" pitchFamily="34" charset="0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excel2.ru/articles/raschet-parametrov-kreditov-procent-vyplaty-sroki-summa-v-ms-excel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2.ru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28"/>
  <sheetViews>
    <sheetView tabSelected="1" workbookViewId="0">
      <selection activeCell="A4" sqref="A4"/>
    </sheetView>
  </sheetViews>
  <sheetFormatPr defaultRowHeight="15" x14ac:dyDescent="0.25"/>
  <cols>
    <col min="1" max="1" width="17.5703125" customWidth="1"/>
    <col min="2" max="2" width="12.28515625" bestFit="1" customWidth="1"/>
    <col min="3" max="4" width="11.28515625" bestFit="1" customWidth="1"/>
    <col min="5" max="5" width="12.85546875" customWidth="1"/>
    <col min="6" max="10" width="8.28515625" customWidth="1"/>
    <col min="269" max="270" width="10" customWidth="1"/>
    <col min="350" max="351" width="8.5703125" customWidth="1"/>
  </cols>
  <sheetData>
    <row r="1" spans="1:10" ht="26.25" x14ac:dyDescent="0.25">
      <c r="A1" s="21" t="s">
        <v>16</v>
      </c>
      <c r="B1" s="21"/>
      <c r="C1" s="21"/>
      <c r="D1" s="21"/>
      <c r="E1" s="21"/>
      <c r="F1" s="21"/>
      <c r="G1" s="21"/>
    </row>
    <row r="2" spans="1:10" ht="15.75" x14ac:dyDescent="0.25">
      <c r="A2" s="22" t="s">
        <v>17</v>
      </c>
      <c r="B2" s="23"/>
      <c r="C2" s="23"/>
      <c r="D2" s="23"/>
      <c r="E2" s="23"/>
      <c r="F2" s="23"/>
      <c r="G2" s="23"/>
    </row>
    <row r="3" spans="1:10" ht="18.75" x14ac:dyDescent="0.25">
      <c r="A3" s="24" t="s">
        <v>18</v>
      </c>
      <c r="B3" s="24"/>
      <c r="C3" s="24"/>
      <c r="D3" s="24"/>
      <c r="E3" s="24"/>
      <c r="F3" s="24"/>
      <c r="G3" s="24"/>
    </row>
    <row r="4" spans="1:10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3" t="s">
        <v>0</v>
      </c>
      <c r="B10" s="4">
        <v>0.18</v>
      </c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5"/>
      <c r="B12" s="6" t="s">
        <v>1</v>
      </c>
      <c r="C12" s="7"/>
      <c r="D12" s="7"/>
      <c r="E12" s="7"/>
      <c r="F12" s="2"/>
      <c r="G12" s="2"/>
      <c r="H12" s="2"/>
      <c r="I12" s="2"/>
      <c r="J12" s="2"/>
    </row>
    <row r="13" spans="1:10" x14ac:dyDescent="0.25">
      <c r="A13" s="8" t="s">
        <v>2</v>
      </c>
      <c r="B13" s="9">
        <v>1</v>
      </c>
      <c r="C13" s="9">
        <v>2</v>
      </c>
      <c r="D13" s="9">
        <v>3</v>
      </c>
      <c r="E13" s="9">
        <v>4</v>
      </c>
      <c r="F13" s="2"/>
      <c r="G13" s="2"/>
      <c r="H13" s="2"/>
      <c r="I13" s="2"/>
      <c r="J13" s="2"/>
    </row>
    <row r="14" spans="1:10" x14ac:dyDescent="0.25">
      <c r="A14" s="10">
        <v>600000</v>
      </c>
      <c r="B14" s="11">
        <f>PMT($B$10/12,B$13*12,$A14,0,1)</f>
        <v>-54195.069698263411</v>
      </c>
      <c r="C14" s="11">
        <f t="shared" ref="C14:E14" si="0">PMT($B$10/12,C$13*12,$A14,0,1)</f>
        <v>-29511.784415473136</v>
      </c>
      <c r="D14" s="11">
        <f t="shared" si="0"/>
        <v>-21370.874208423746</v>
      </c>
      <c r="E14" s="11">
        <f t="shared" si="0"/>
        <v>-17364.531788076183</v>
      </c>
      <c r="F14" s="2"/>
      <c r="G14" s="2"/>
      <c r="H14" s="2"/>
      <c r="I14" s="2"/>
      <c r="J14" s="2"/>
    </row>
    <row r="15" spans="1:10" x14ac:dyDescent="0.25">
      <c r="A15" s="10">
        <f>A14+200000</f>
        <v>800000</v>
      </c>
      <c r="B15" s="11">
        <f t="shared" ref="B15:E17" si="1">PMT($B$10/12,B$13*12,$A15,0,1)</f>
        <v>-72260.092931017891</v>
      </c>
      <c r="C15" s="11">
        <f t="shared" si="1"/>
        <v>-39349.045887297514</v>
      </c>
      <c r="D15" s="11">
        <f t="shared" si="1"/>
        <v>-28494.498944564995</v>
      </c>
      <c r="E15" s="11">
        <f t="shared" si="1"/>
        <v>-23152.709050768244</v>
      </c>
      <c r="F15" s="2"/>
      <c r="G15" s="2"/>
      <c r="H15" s="2"/>
      <c r="I15" s="2"/>
      <c r="J15" s="2"/>
    </row>
    <row r="16" spans="1:10" x14ac:dyDescent="0.25">
      <c r="A16" s="10">
        <f t="shared" ref="A16:A17" si="2">A15+200000</f>
        <v>1000000</v>
      </c>
      <c r="B16" s="11">
        <f t="shared" si="1"/>
        <v>-90325.116163772342</v>
      </c>
      <c r="C16" s="11">
        <f t="shared" si="1"/>
        <v>-49186.307359121885</v>
      </c>
      <c r="D16" s="11">
        <f t="shared" si="1"/>
        <v>-35618.123680706238</v>
      </c>
      <c r="E16" s="11">
        <f t="shared" si="1"/>
        <v>-28940.886313460305</v>
      </c>
      <c r="F16" s="2"/>
      <c r="G16" s="2"/>
      <c r="H16" s="2"/>
      <c r="I16" s="2"/>
      <c r="J16" s="2"/>
    </row>
    <row r="17" spans="1:10" x14ac:dyDescent="0.25">
      <c r="A17" s="10">
        <f t="shared" si="2"/>
        <v>1200000</v>
      </c>
      <c r="B17" s="11">
        <f t="shared" si="1"/>
        <v>-108390.13939652682</v>
      </c>
      <c r="C17" s="11">
        <f t="shared" si="1"/>
        <v>-59023.568830946271</v>
      </c>
      <c r="D17" s="11">
        <f t="shared" si="1"/>
        <v>-42741.748416847491</v>
      </c>
      <c r="E17" s="11">
        <f t="shared" si="1"/>
        <v>-34729.063576152366</v>
      </c>
      <c r="F17" s="2"/>
      <c r="G17" s="2"/>
      <c r="H17" s="2"/>
      <c r="I17" s="2"/>
      <c r="J17" s="2"/>
    </row>
    <row r="18" spans="1:10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</row>
  </sheetData>
  <hyperlinks>
    <hyperlink ref="A1:F1" r:id="rId1" display="Файл скачан с сайта excel2.ru &gt;&gt;&gt;"/>
    <hyperlink ref="A2" r:id="rId2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G19"/>
  <sheetViews>
    <sheetView workbookViewId="0">
      <selection activeCell="B8" sqref="B8"/>
    </sheetView>
  </sheetViews>
  <sheetFormatPr defaultRowHeight="15" x14ac:dyDescent="0.25"/>
  <cols>
    <col min="1" max="1" width="21.5703125" customWidth="1"/>
    <col min="3" max="3" width="4.140625" customWidth="1"/>
    <col min="6" max="6" width="10.28515625" customWidth="1"/>
    <col min="7" max="7" width="13.5703125" bestFit="1" customWidth="1"/>
  </cols>
  <sheetData>
    <row r="1" spans="1:7" x14ac:dyDescent="0.25">
      <c r="A1" s="12" t="s">
        <v>3</v>
      </c>
    </row>
    <row r="3" spans="1:7" x14ac:dyDescent="0.25">
      <c r="D3" s="13"/>
      <c r="E3" s="2"/>
      <c r="F3" s="2"/>
      <c r="G3" s="2"/>
    </row>
    <row r="4" spans="1:7" x14ac:dyDescent="0.25">
      <c r="A4" s="9" t="s">
        <v>11</v>
      </c>
      <c r="B4" s="3"/>
      <c r="C4" s="2"/>
      <c r="D4" s="9" t="s">
        <v>12</v>
      </c>
    </row>
    <row r="5" spans="1:7" x14ac:dyDescent="0.25">
      <c r="A5" s="3" t="s">
        <v>2</v>
      </c>
      <c r="B5" s="3">
        <v>8000</v>
      </c>
      <c r="C5" s="2"/>
      <c r="D5" s="9" t="s">
        <v>4</v>
      </c>
      <c r="E5" s="9" t="s">
        <v>5</v>
      </c>
      <c r="F5" s="9" t="s">
        <v>6</v>
      </c>
      <c r="G5" s="9" t="s">
        <v>7</v>
      </c>
    </row>
    <row r="6" spans="1:7" x14ac:dyDescent="0.25">
      <c r="A6" s="3" t="s">
        <v>8</v>
      </c>
      <c r="B6" s="16">
        <v>0.16</v>
      </c>
      <c r="C6" s="2"/>
      <c r="D6" s="14">
        <v>0</v>
      </c>
      <c r="E6" s="3"/>
      <c r="F6" s="3"/>
      <c r="G6" s="14">
        <f>B5</f>
        <v>8000</v>
      </c>
    </row>
    <row r="7" spans="1:7" x14ac:dyDescent="0.25">
      <c r="A7" s="3" t="s">
        <v>9</v>
      </c>
      <c r="B7" s="3">
        <v>-1500</v>
      </c>
      <c r="C7" s="2"/>
      <c r="D7" s="14">
        <v>1</v>
      </c>
      <c r="E7" s="14">
        <v>1500</v>
      </c>
      <c r="F7" s="15">
        <f>G6*$B$6</f>
        <v>1280</v>
      </c>
      <c r="G7" s="15">
        <f>G6-(E7-F7)</f>
        <v>7780</v>
      </c>
    </row>
    <row r="8" spans="1:7" x14ac:dyDescent="0.25">
      <c r="A8" s="9" t="s">
        <v>10</v>
      </c>
      <c r="B8" s="17">
        <f>NPER(B6,B7,B5)</f>
        <v>12.933518222211696</v>
      </c>
      <c r="C8" s="2"/>
      <c r="D8" s="14">
        <v>2</v>
      </c>
      <c r="E8" s="14">
        <v>1500</v>
      </c>
      <c r="F8" s="15">
        <f t="shared" ref="F8:F19" si="0">G7*$B$6</f>
        <v>1244.8</v>
      </c>
      <c r="G8" s="15">
        <f>G7-(E8-F8)</f>
        <v>7524.8</v>
      </c>
    </row>
    <row r="9" spans="1:7" x14ac:dyDescent="0.25">
      <c r="A9" s="2"/>
      <c r="B9" s="2"/>
      <c r="C9" s="2"/>
      <c r="D9" s="14">
        <v>3</v>
      </c>
      <c r="E9" s="14">
        <v>1500</v>
      </c>
      <c r="F9" s="15">
        <f t="shared" si="0"/>
        <v>1203.9680000000001</v>
      </c>
      <c r="G9" s="15">
        <f t="shared" ref="G9:G19" si="1">G8-(E9-F9)</f>
        <v>7228.768</v>
      </c>
    </row>
    <row r="10" spans="1:7" x14ac:dyDescent="0.25">
      <c r="A10" s="2"/>
      <c r="B10" s="2"/>
      <c r="C10" s="2"/>
      <c r="D10" s="14">
        <v>4</v>
      </c>
      <c r="E10" s="14">
        <v>1500</v>
      </c>
      <c r="F10" s="15">
        <f t="shared" si="0"/>
        <v>1156.6028800000001</v>
      </c>
      <c r="G10" s="15">
        <f t="shared" si="1"/>
        <v>6885.3708800000004</v>
      </c>
    </row>
    <row r="11" spans="1:7" x14ac:dyDescent="0.25">
      <c r="A11" s="2"/>
      <c r="B11" s="2"/>
      <c r="C11" s="2"/>
      <c r="D11" s="14">
        <v>5</v>
      </c>
      <c r="E11" s="14">
        <v>1500</v>
      </c>
      <c r="F11" s="15">
        <f t="shared" si="0"/>
        <v>1101.6593408000001</v>
      </c>
      <c r="G11" s="15">
        <f t="shared" si="1"/>
        <v>6487.0302208000003</v>
      </c>
    </row>
    <row r="12" spans="1:7" x14ac:dyDescent="0.25">
      <c r="A12" s="2"/>
      <c r="B12" s="2"/>
      <c r="C12" s="2"/>
      <c r="D12" s="14">
        <v>6</v>
      </c>
      <c r="E12" s="14">
        <v>1500</v>
      </c>
      <c r="F12" s="15">
        <f t="shared" si="0"/>
        <v>1037.924835328</v>
      </c>
      <c r="G12" s="15">
        <f t="shared" si="1"/>
        <v>6024.9550561280003</v>
      </c>
    </row>
    <row r="13" spans="1:7" x14ac:dyDescent="0.25">
      <c r="A13" s="2"/>
      <c r="B13" s="2"/>
      <c r="C13" s="2"/>
      <c r="D13" s="14">
        <v>7</v>
      </c>
      <c r="E13" s="14">
        <v>1500</v>
      </c>
      <c r="F13" s="15">
        <f t="shared" si="0"/>
        <v>963.99280898048005</v>
      </c>
      <c r="G13" s="15">
        <f t="shared" si="1"/>
        <v>5488.9478651084801</v>
      </c>
    </row>
    <row r="14" spans="1:7" x14ac:dyDescent="0.25">
      <c r="A14" s="2"/>
      <c r="B14" s="2"/>
      <c r="C14" s="2"/>
      <c r="D14" s="14">
        <v>8</v>
      </c>
      <c r="E14" s="14">
        <v>1500</v>
      </c>
      <c r="F14" s="15">
        <f t="shared" si="0"/>
        <v>878.23165841735681</v>
      </c>
      <c r="G14" s="15">
        <f t="shared" si="1"/>
        <v>4867.1795235258369</v>
      </c>
    </row>
    <row r="15" spans="1:7" x14ac:dyDescent="0.25">
      <c r="A15" s="2"/>
      <c r="B15" s="2"/>
      <c r="C15" s="2"/>
      <c r="D15" s="14">
        <v>9</v>
      </c>
      <c r="E15" s="14">
        <v>1500</v>
      </c>
      <c r="F15" s="15">
        <f t="shared" si="0"/>
        <v>778.74872376413396</v>
      </c>
      <c r="G15" s="15">
        <f t="shared" si="1"/>
        <v>4145.9282472899704</v>
      </c>
    </row>
    <row r="16" spans="1:7" x14ac:dyDescent="0.25">
      <c r="A16" s="2"/>
      <c r="B16" s="2"/>
      <c r="C16" s="2"/>
      <c r="D16" s="14">
        <v>10</v>
      </c>
      <c r="E16" s="14">
        <v>1500</v>
      </c>
      <c r="F16" s="15">
        <f t="shared" si="0"/>
        <v>663.34851956639523</v>
      </c>
      <c r="G16" s="15">
        <f t="shared" si="1"/>
        <v>3309.2767668563656</v>
      </c>
    </row>
    <row r="17" spans="1:7" x14ac:dyDescent="0.25">
      <c r="A17" s="2"/>
      <c r="B17" s="2"/>
      <c r="C17" s="2"/>
      <c r="D17" s="14">
        <v>11</v>
      </c>
      <c r="E17" s="14">
        <v>1500</v>
      </c>
      <c r="F17" s="15">
        <f t="shared" si="0"/>
        <v>529.48428269701856</v>
      </c>
      <c r="G17" s="15">
        <f t="shared" si="1"/>
        <v>2338.7610495533841</v>
      </c>
    </row>
    <row r="18" spans="1:7" x14ac:dyDescent="0.25">
      <c r="A18" s="2"/>
      <c r="B18" s="2"/>
      <c r="C18" s="2"/>
      <c r="D18" s="14">
        <v>12</v>
      </c>
      <c r="E18" s="14">
        <v>1500</v>
      </c>
      <c r="F18" s="15">
        <f t="shared" si="0"/>
        <v>374.20176792854147</v>
      </c>
      <c r="G18" s="15">
        <f t="shared" si="1"/>
        <v>1212.9628174819254</v>
      </c>
    </row>
    <row r="19" spans="1:7" x14ac:dyDescent="0.25">
      <c r="A19" s="2"/>
      <c r="B19" s="2"/>
      <c r="C19" s="2"/>
      <c r="D19" s="14">
        <v>13</v>
      </c>
      <c r="E19" s="14">
        <v>1500</v>
      </c>
      <c r="F19" s="15">
        <f t="shared" si="0"/>
        <v>194.07405079710807</v>
      </c>
      <c r="G19" s="18">
        <f t="shared" si="1"/>
        <v>-92.96313172096643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20" t="s">
        <v>13</v>
      </c>
      <c r="B1" s="20"/>
      <c r="C1" s="20"/>
      <c r="D1" s="20"/>
      <c r="E1" s="20"/>
      <c r="F1" s="20"/>
      <c r="G1" s="20"/>
    </row>
    <row r="2" spans="1:7" ht="107.25" customHeight="1" x14ac:dyDescent="0.25">
      <c r="A2" s="19" t="s">
        <v>14</v>
      </c>
    </row>
    <row r="3" spans="1:7" ht="105" customHeight="1" x14ac:dyDescent="0.25">
      <c r="A3" s="19" t="s">
        <v>15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20" t="s">
        <v>13</v>
      </c>
      <c r="B1" s="20"/>
      <c r="C1" s="20"/>
      <c r="D1" s="20"/>
      <c r="E1" s="20"/>
      <c r="F1" s="20"/>
      <c r="G1" s="20"/>
    </row>
    <row r="2" spans="1:7" ht="107.25" customHeight="1" x14ac:dyDescent="0.25">
      <c r="A2" s="19" t="s">
        <v>14</v>
      </c>
    </row>
    <row r="3" spans="1:7" ht="105" customHeight="1" x14ac:dyDescent="0.25">
      <c r="A3" s="19" t="s">
        <v>15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Пользователь</cp:lastModifiedBy>
  <dcterms:created xsi:type="dcterms:W3CDTF">2011-02-02T05:10:41Z</dcterms:created>
  <dcterms:modified xsi:type="dcterms:W3CDTF">2015-08-26T11:19:53Z</dcterms:modified>
</cp:coreProperties>
</file>