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5" windowWidth="18975" windowHeight="11955"/>
  </bookViews>
  <sheets>
    <sheet name="лист1" sheetId="1" r:id="rId1"/>
    <sheet name="EXCEL2.RU" sheetId="8" r:id="rId2"/>
    <sheet name="excel2.ru (2)" sheetId="7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22" i="1" l="1"/>
  <c r="D22" i="1"/>
  <c r="D20" i="1"/>
  <c r="E20" i="1"/>
  <c r="E21" i="1"/>
  <c r="D21" i="1"/>
  <c r="E19" i="1"/>
  <c r="D19" i="1"/>
  <c r="E15" i="1"/>
  <c r="E14" i="1"/>
  <c r="D14" i="1"/>
  <c r="E13" i="1"/>
  <c r="D13" i="1"/>
  <c r="D12" i="1"/>
  <c r="E12" i="1"/>
  <c r="E7" i="1"/>
  <c r="E11" i="1"/>
  <c r="E6" i="1"/>
</calcChain>
</file>

<file path=xl/sharedStrings.xml><?xml version="1.0" encoding="utf-8"?>
<sst xmlns="http://schemas.openxmlformats.org/spreadsheetml/2006/main" count="47" uniqueCount="36">
  <si>
    <t>Сумма произведений</t>
  </si>
  <si>
    <t>Подсчет значений &gt;2</t>
  </si>
  <si>
    <t>обычное использование</t>
  </si>
  <si>
    <t>Комментарий</t>
  </si>
  <si>
    <t>Результат</t>
  </si>
  <si>
    <t>Задача</t>
  </si>
  <si>
    <t>Исходная таблица - числа</t>
  </si>
  <si>
    <t>массив1</t>
  </si>
  <si>
    <t>массив2</t>
  </si>
  <si>
    <t>яблоки</t>
  </si>
  <si>
    <t>груши</t>
  </si>
  <si>
    <t>персики</t>
  </si>
  <si>
    <t>Фрукты</t>
  </si>
  <si>
    <t>Сумма  значений &gt; среднего</t>
  </si>
  <si>
    <t>критерий в качестве формулы</t>
  </si>
  <si>
    <t>Цена</t>
  </si>
  <si>
    <t>СУММПРОИЗВ с одним Критерием</t>
  </si>
  <si>
    <t>СУММПРОИЗВ с несколькими Критериями</t>
  </si>
  <si>
    <t>ссылка на критерий</t>
  </si>
  <si>
    <t>Критерий</t>
  </si>
  <si>
    <t>Критерий1</t>
  </si>
  <si>
    <t>Критерий2</t>
  </si>
  <si>
    <t>условие И</t>
  </si>
  <si>
    <t>условие ИЛИ (критерии д.б. разными)</t>
  </si>
  <si>
    <t>Исходная таблица - текст и числа</t>
  </si>
  <si>
    <t>Файл скачан с сайта excel2.ru</t>
  </si>
  <si>
    <t>www.excel2.ru</t>
  </si>
  <si>
    <t>Сайт посвящен решению стандартных задач в MS EXCEL. Хорошая новость – большинство задач, которые Вы хотите решить с помощью MS EXCEL – уже давно решены! На нашем сайте Вы найдете решения большинства из наиболее часто встречающихся задач. Сайт содержит более 300 качественно оформленных статей с файлами примеров.</t>
  </si>
  <si>
    <t>Миссия нашего сайта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</si>
  <si>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условие И (другая запись)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</si>
  <si>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</si>
  <si>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</si>
  <si>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</si>
  <si>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</si>
  <si>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</si>
  <si>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СУММПРОИЗВ() - Сложение и подсчет с множественными условиями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</si>
</sst>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8"/>
      <color theme="10"/>
      <name val="Calibri"/>
      <family val="2"/>
      <charset val="204"/>
    </font>
    <font>
      <b/>
      <sz val="18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left"/>
    </xf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2" fillId="3" borderId="1" xfId="0" applyFont="1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centerContinuous" wrapText="1"/>
    </xf>
    <xf numFmtId="0" fontId="4" fillId="0" borderId="0" xfId="1"/>
    <xf numFmtId="0" fontId="6" fillId="0" borderId="0" xfId="1" applyFont="1" applyAlignment="1">
      <alignment wrapText="1"/>
    </xf>
    <xf numFmtId="0" fontId="9" fillId="0" borderId="0" xfId="4" applyFont="1" applyAlignment="1" applyProtection="1">
      <alignment wrapText="1"/>
      <protection locked="0"/>
    </xf>
    <xf numFmtId="0" fontId="10" fillId="0" borderId="0" xfId="0" applyFont="1"/>
    <xf numFmtId="0" fontId="11" fillId="4" borderId="0" xfId="4" applyFont="1" applyFill="1" applyAlignment="1" applyProtection="1">
      <alignment horizontal="center" vertical="center"/>
    </xf>
    <xf numFmtId="0" fontId="12" fillId="5" borderId="0" xfId="1" applyFont="1" applyFill="1" applyAlignment="1">
      <alignment vertical="center" wrapText="1"/>
    </xf>
    <xf numFmtId="0" fontId="11" fillId="4" borderId="0" xfId="6" applyFont="1" applyFill="1" applyAlignment="1" applyProtection="1">
      <alignment vertical="center"/>
    </xf>
    <xf numFmtId="0" fontId="8" fillId="6" borderId="0" xfId="4" applyFill="1" applyAlignment="1" applyProtection="1"/>
    <xf numFmtId="0" fontId="15" fillId="6" borderId="0" xfId="0" applyFont="1" applyFill="1" applyAlignment="1"/>
    <xf numFmtId="0" fontId="16" fillId="6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6"/>
    <cellStyle name="Обычный" xfId="0" builtinId="0"/>
    <cellStyle name="Обычный 2" xfId="1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summproizv-slozhenie-i-podschet-s-mnozhestvennymi-usloviyami-v-ms-excel-summproizv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2"/>
  <sheetViews>
    <sheetView tabSelected="1" workbookViewId="0">
      <selection activeCell="K6" sqref="K6"/>
    </sheetView>
  </sheetViews>
  <sheetFormatPr defaultRowHeight="15" x14ac:dyDescent="0.25"/>
  <cols>
    <col min="1" max="1" width="10.28515625" customWidth="1"/>
    <col min="3" max="3" width="2.5703125" customWidth="1"/>
    <col min="4" max="4" width="38.7109375" customWidth="1"/>
    <col min="5" max="5" width="10" bestFit="1" customWidth="1"/>
    <col min="6" max="6" width="14.140625" customWidth="1"/>
    <col min="7" max="8" width="10.85546875" bestFit="1" customWidth="1"/>
    <col min="270" max="270" width="10" customWidth="1"/>
    <col min="351" max="351" width="8.5703125" customWidth="1"/>
  </cols>
  <sheetData>
    <row r="1" spans="1:8" ht="26.25" x14ac:dyDescent="0.25">
      <c r="A1" s="15" t="s">
        <v>33</v>
      </c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34</v>
      </c>
      <c r="B2" s="17"/>
      <c r="C2" s="17"/>
      <c r="D2" s="17"/>
      <c r="E2" s="17"/>
      <c r="F2" s="17"/>
      <c r="G2" s="17"/>
      <c r="H2" s="17"/>
    </row>
    <row r="3" spans="1:8" ht="18.75" x14ac:dyDescent="0.25">
      <c r="A3" s="18" t="s">
        <v>35</v>
      </c>
      <c r="B3" s="18"/>
      <c r="C3" s="18"/>
      <c r="D3" s="18"/>
      <c r="E3" s="18"/>
      <c r="F3" s="18"/>
      <c r="G3" s="18"/>
      <c r="H3" s="18"/>
    </row>
    <row r="5" spans="1:8" x14ac:dyDescent="0.25">
      <c r="A5" t="s">
        <v>6</v>
      </c>
      <c r="D5" s="2" t="s">
        <v>5</v>
      </c>
      <c r="E5" s="2" t="s">
        <v>4</v>
      </c>
      <c r="F5" s="2" t="s">
        <v>3</v>
      </c>
    </row>
    <row r="6" spans="1:8" x14ac:dyDescent="0.25">
      <c r="A6" s="2" t="s">
        <v>7</v>
      </c>
      <c r="B6" s="2" t="s">
        <v>8</v>
      </c>
      <c r="D6" s="1" t="s">
        <v>0</v>
      </c>
      <c r="E6" s="1">
        <f>SUMPRODUCT(A7:A10,B7:B10)</f>
        <v>123</v>
      </c>
      <c r="F6" s="1" t="s">
        <v>2</v>
      </c>
    </row>
    <row r="7" spans="1:8" x14ac:dyDescent="0.25">
      <c r="A7" s="3">
        <v>4</v>
      </c>
      <c r="B7" s="3">
        <v>7</v>
      </c>
      <c r="D7" s="1" t="s">
        <v>0</v>
      </c>
      <c r="E7" s="1">
        <f>SUMPRODUCT(A7:A10*B7:B10)</f>
        <v>123</v>
      </c>
      <c r="F7" s="1"/>
    </row>
    <row r="8" spans="1:8" x14ac:dyDescent="0.25">
      <c r="A8" s="3">
        <v>8</v>
      </c>
      <c r="B8" s="3">
        <v>6</v>
      </c>
    </row>
    <row r="9" spans="1:8" x14ac:dyDescent="0.25">
      <c r="A9" s="3">
        <v>6</v>
      </c>
      <c r="B9" s="3">
        <v>7</v>
      </c>
      <c r="D9" s="4" t="s">
        <v>16</v>
      </c>
    </row>
    <row r="10" spans="1:8" x14ac:dyDescent="0.25">
      <c r="A10" s="3">
        <v>1</v>
      </c>
      <c r="B10" s="3">
        <v>5</v>
      </c>
      <c r="D10" s="2" t="s">
        <v>5</v>
      </c>
      <c r="E10" s="2" t="s">
        <v>4</v>
      </c>
      <c r="F10" s="2" t="s">
        <v>3</v>
      </c>
      <c r="G10" s="2" t="s">
        <v>19</v>
      </c>
    </row>
    <row r="11" spans="1:8" x14ac:dyDescent="0.25">
      <c r="D11" s="1" t="s">
        <v>1</v>
      </c>
      <c r="E11" s="1">
        <f>SUMPRODUCT(--(A7:A10&gt;2))</f>
        <v>3</v>
      </c>
      <c r="F11" s="1"/>
      <c r="G11" s="1"/>
    </row>
    <row r="12" spans="1:8" x14ac:dyDescent="0.25">
      <c r="D12" s="1" t="str">
        <f>"Подсчет значений &gt;"&amp;G12</f>
        <v>Подсчет значений &gt;2</v>
      </c>
      <c r="E12" s="6">
        <f>SUMPRODUCT(--(A7:A10&gt;G12))</f>
        <v>3</v>
      </c>
      <c r="F12" s="1" t="s">
        <v>18</v>
      </c>
      <c r="G12" s="5">
        <v>2</v>
      </c>
    </row>
    <row r="13" spans="1:8" x14ac:dyDescent="0.25">
      <c r="D13" s="1" t="str">
        <f>"Сложение значений &gt;"&amp;G13</f>
        <v>Сложение значений &gt;2</v>
      </c>
      <c r="E13" s="6">
        <f>SUMPRODUCT((A7:A10&gt;G13)*A7:A10)</f>
        <v>18</v>
      </c>
      <c r="F13" s="1"/>
      <c r="G13" s="5">
        <v>2</v>
      </c>
    </row>
    <row r="14" spans="1:8" x14ac:dyDescent="0.25">
      <c r="D14" s="1" t="str">
        <f>"Сумма квадратов значений &gt;"&amp;G14</f>
        <v>Сумма квадратов значений &gt;2</v>
      </c>
      <c r="E14" s="6">
        <f>SUMPRODUCT((A7:A10&gt;G14)*(A7:A10)^2)</f>
        <v>116</v>
      </c>
      <c r="F14" s="1"/>
      <c r="G14" s="5">
        <v>2</v>
      </c>
    </row>
    <row r="15" spans="1:8" x14ac:dyDescent="0.25">
      <c r="D15" s="1" t="s">
        <v>13</v>
      </c>
      <c r="E15" s="1">
        <f>SUMPRODUCT((A7:A10&gt;AVERAGE(A7:A10))*(A7:A10))</f>
        <v>14</v>
      </c>
      <c r="F15" s="1" t="s">
        <v>14</v>
      </c>
      <c r="G15" s="3"/>
    </row>
    <row r="16" spans="1:8" ht="30" x14ac:dyDescent="0.25">
      <c r="A16" s="8" t="s">
        <v>24</v>
      </c>
      <c r="B16" s="8"/>
    </row>
    <row r="17" spans="1:8" x14ac:dyDescent="0.25">
      <c r="D17" s="4" t="s">
        <v>17</v>
      </c>
    </row>
    <row r="18" spans="1:8" x14ac:dyDescent="0.25">
      <c r="A18" s="2" t="s">
        <v>12</v>
      </c>
      <c r="B18" s="2" t="s">
        <v>15</v>
      </c>
      <c r="D18" s="2" t="s">
        <v>5</v>
      </c>
      <c r="E18" s="2" t="s">
        <v>4</v>
      </c>
      <c r="F18" s="2" t="s">
        <v>3</v>
      </c>
      <c r="G18" s="2" t="s">
        <v>20</v>
      </c>
      <c r="H18" s="2" t="s">
        <v>21</v>
      </c>
    </row>
    <row r="19" spans="1:8" x14ac:dyDescent="0.25">
      <c r="A19" s="3" t="s">
        <v>9</v>
      </c>
      <c r="B19" s="3">
        <v>10</v>
      </c>
      <c r="D19" s="1" t="str">
        <f>"Подсчет значений  в диапазоне &gt;"&amp;G19&amp;" и &lt;"&amp;H19</f>
        <v>Подсчет значений  в диапазоне &gt;9 и &lt;30</v>
      </c>
      <c r="E19" s="6">
        <f>SUMPRODUCT((B19:B22&gt;G19)*(B19:B22&lt;H19))</f>
        <v>3</v>
      </c>
      <c r="F19" s="1" t="s">
        <v>22</v>
      </c>
      <c r="G19" s="5">
        <v>9</v>
      </c>
      <c r="H19" s="5">
        <v>30</v>
      </c>
    </row>
    <row r="20" spans="1:8" x14ac:dyDescent="0.25">
      <c r="A20" s="3" t="s">
        <v>10</v>
      </c>
      <c r="B20" s="3">
        <v>20</v>
      </c>
      <c r="D20" s="1" t="str">
        <f>"Подсчет значений  в диапазоне &gt;"&amp;G19&amp;" и &lt;"&amp;H19</f>
        <v>Подсчет значений  в диапазоне &gt;9 и &lt;30</v>
      </c>
      <c r="E20" s="7">
        <f>SUMPRODUCT(--(B19:B22&gt;G19),--(B19:B22&lt;H19))</f>
        <v>3</v>
      </c>
      <c r="F20" s="1" t="s">
        <v>29</v>
      </c>
      <c r="G20" s="3"/>
      <c r="H20" s="3"/>
    </row>
    <row r="21" spans="1:8" x14ac:dyDescent="0.25">
      <c r="A21" s="3" t="s">
        <v>9</v>
      </c>
      <c r="B21" s="3">
        <v>11</v>
      </c>
      <c r="D21" s="1" t="str">
        <f>"Число партий: "&amp;G21&amp;" или "&amp;H21</f>
        <v>Число партий: яблоки или груши</v>
      </c>
      <c r="E21" s="6">
        <f>SUMPRODUCT((A19:A22=G21)+(A19:A22=H21))</f>
        <v>3</v>
      </c>
      <c r="F21" s="1" t="s">
        <v>23</v>
      </c>
      <c r="G21" s="5" t="s">
        <v>9</v>
      </c>
      <c r="H21" s="5" t="s">
        <v>10</v>
      </c>
    </row>
    <row r="22" spans="1:8" x14ac:dyDescent="0.25">
      <c r="A22" s="3" t="s">
        <v>11</v>
      </c>
      <c r="B22" s="3">
        <v>50</v>
      </c>
      <c r="D22" s="1" t="str">
        <f>"Сложение значений  в диапазоне &gt;"&amp;G22&amp;" и &lt;"&amp;H22</f>
        <v>Сложение значений  в диапазоне &gt;9 и &lt;30</v>
      </c>
      <c r="E22" s="6">
        <f>SUMPRODUCT((B19:B22&gt;G22)*(B19:B22&lt;H22)*(B19:B22))</f>
        <v>41</v>
      </c>
      <c r="F22" s="1" t="s">
        <v>22</v>
      </c>
      <c r="G22" s="5">
        <v>9</v>
      </c>
      <c r="H22" s="5">
        <v>30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13" t="s">
        <v>30</v>
      </c>
      <c r="B1" s="13"/>
      <c r="C1" s="13"/>
      <c r="D1" s="13"/>
      <c r="E1" s="13"/>
      <c r="F1" s="13"/>
      <c r="G1" s="13"/>
    </row>
    <row r="2" spans="1:7" ht="107.25" customHeight="1" x14ac:dyDescent="0.25">
      <c r="A2" s="14" t="s">
        <v>31</v>
      </c>
    </row>
    <row r="3" spans="1:7" ht="105" customHeight="1" x14ac:dyDescent="0.25">
      <c r="A3" s="14" t="s">
        <v>32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5"/>
  <sheetViews>
    <sheetView showGridLines="0" workbookViewId="0"/>
  </sheetViews>
  <sheetFormatPr defaultColWidth="0" defaultRowHeight="15.75" customHeight="1" zeroHeight="1" x14ac:dyDescent="0.25"/>
  <cols>
    <col min="1" max="1" width="84.7109375" style="9" customWidth="1"/>
    <col min="2" max="16384" width="9.140625" style="9" hidden="1"/>
  </cols>
  <sheetData>
    <row r="1" spans="1:1" ht="23.25" x14ac:dyDescent="0.35">
      <c r="A1" s="11" t="s">
        <v>25</v>
      </c>
    </row>
    <row r="2" spans="1:1" ht="24.75" customHeight="1" x14ac:dyDescent="0.35">
      <c r="A2" s="12" t="s">
        <v>26</v>
      </c>
    </row>
    <row r="3" spans="1:1" ht="75.75" x14ac:dyDescent="0.25">
      <c r="A3" s="10" t="s">
        <v>27</v>
      </c>
    </row>
    <row r="4" spans="1:1" ht="75.75" x14ac:dyDescent="0.25">
      <c r="A4" s="10" t="s">
        <v>28</v>
      </c>
    </row>
    <row r="5" spans="1:1" ht="15.75" hidden="1" customHeight="1" x14ac:dyDescent="0.25"/>
  </sheetData>
  <sheetProtection sheet="1" objects="1" scenarios="1" selectLockedCells="1"/>
  <hyperlinks>
    <hyperlink ref="A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2011-01-18T06:58:10Z</dcterms:created>
  <dcterms:modified xsi:type="dcterms:W3CDTF">2015-08-26T07:12:30Z</dcterms:modified>
</cp:coreProperties>
</file>