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25" windowWidth="18975" windowHeight="11775" tabRatio="853"/>
  </bookViews>
  <sheets>
    <sheet name="Задача" sheetId="12" r:id="rId1"/>
    <sheet name="EXCEL2.RU" sheetId="17" r:id="rId2"/>
    <sheet name="EXCEL2.RU (2)" sheetId="18" state="veryHidden" r:id="rId3"/>
  </sheets>
  <definedNames>
    <definedName name="_xlnm._FilterDatabase" localSheetId="0" hidden="1">Задача!#REF!</definedName>
    <definedName name="anscount" hidden="1">2</definedName>
    <definedName name="limcount" hidden="1">2</definedName>
    <definedName name="sencount" hidden="1">4</definedName>
    <definedName name="solver_adj" localSheetId="0" hidden="1">Задача!$E$21:$E$34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0" localSheetId="0" hidden="1">Задача!#REF!</definedName>
    <definedName name="solver_lhs1" localSheetId="0" hidden="1">Задача!$H$23:$H$34</definedName>
    <definedName name="solver_lhs2" localSheetId="0" hidden="1">Задача!$E$21:$E$34</definedName>
    <definedName name="solver_lhs3" localSheetId="0" hidden="1">Задача!#REF!</definedName>
    <definedName name="solver_lhs4" localSheetId="0" hidden="1">Задача!#REF!</definedName>
    <definedName name="solver_lhs5" localSheetId="0" hidden="1">Задача!#REF!</definedName>
    <definedName name="solver_lhs6" localSheetId="0" hidden="1">Задача!#REF!</definedName>
    <definedName name="solver_lhs7" localSheetId="0" hidden="1">Задача!#REF!</definedName>
    <definedName name="solver_lhs8" localSheetId="0" hidden="1">Задача!#REF!</definedName>
    <definedName name="solver_lhs9" localSheetId="0" hidden="1">Задача!#REF!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Задача!$D$35</definedName>
    <definedName name="solver_pre" localSheetId="0" hidden="1">0.00001</definedName>
    <definedName name="solver_rbv" localSheetId="0" hidden="1">2</definedName>
    <definedName name="solver_rel0" localSheetId="0" hidden="1">5</definedName>
    <definedName name="solver_rel1" localSheetId="0" hidden="1">2</definedName>
    <definedName name="solver_rel2" localSheetId="0" hidden="1">5</definedName>
    <definedName name="solver_rel3" localSheetId="0" hidden="1">1</definedName>
    <definedName name="solver_rel4" localSheetId="0" hidden="1">4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0" localSheetId="0" hidden="1">бинарное</definedName>
    <definedName name="solver_rhs1" localSheetId="0" hidden="1">1</definedName>
    <definedName name="solver_rhs2" localSheetId="0" hidden="1">бинарное</definedName>
    <definedName name="solver_rhs3" localSheetId="0" hidden="1">Отгружено_на_Склады</definedName>
    <definedName name="solver_rhs4" localSheetId="0" hidden="1">целое</definedName>
    <definedName name="solver_rhs5" localSheetId="0" hidden="1">Решение_Город2</definedName>
    <definedName name="solver_rhs6" localSheetId="0" hidden="1">Решение_Город3</definedName>
    <definedName name="solver_rhs7" localSheetId="0" hidden="1">Решение_Город4</definedName>
    <definedName name="solver_rhs8" localSheetId="0" hidden="1">Решение_Город5</definedName>
    <definedName name="solver_rhs9" localSheetId="0" hidden="1">Решение_Город6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Количество_рейсов">Задача!$H$23:$H$34</definedName>
    <definedName name="Общая_стоимость">Задача!$D$35</definedName>
    <definedName name="Решение">Задача!$E$21:$E$34</definedName>
  </definedNames>
  <calcPr calcId="145621"/>
</workbook>
</file>

<file path=xl/calcChain.xml><?xml version="1.0" encoding="utf-8"?>
<calcChain xmlns="http://schemas.openxmlformats.org/spreadsheetml/2006/main">
  <c r="H34" i="12" l="1"/>
  <c r="H33" i="12"/>
  <c r="H32" i="12"/>
  <c r="H31" i="12"/>
  <c r="H30" i="12"/>
  <c r="H29" i="12"/>
  <c r="H28" i="12"/>
  <c r="H27" i="12"/>
  <c r="H26" i="12"/>
  <c r="H25" i="12"/>
  <c r="H24" i="12"/>
  <c r="H23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21" i="12"/>
  <c r="D35" i="12" s="1"/>
</calcChain>
</file>

<file path=xl/sharedStrings.xml><?xml version="1.0" encoding="utf-8"?>
<sst xmlns="http://schemas.openxmlformats.org/spreadsheetml/2006/main" count="68" uniqueCount="57">
  <si>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</si>
  <si>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</si>
  <si>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</si>
  <si>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</si>
  <si>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</si>
  <si>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Поиск решения MS EXCEL. Составляем расписание работ</t>
  </si>
  <si>
    <t>Расписание полетов</t>
  </si>
  <si>
    <t>Salt Lake City</t>
  </si>
  <si>
    <t>Dallas</t>
  </si>
  <si>
    <t>Chicago</t>
  </si>
  <si>
    <t>Вылет</t>
  </si>
  <si>
    <t>Прилет</t>
  </si>
  <si>
    <t>Откуда</t>
  </si>
  <si>
    <t>Куда</t>
  </si>
  <si>
    <t>Salt Lake City (S)</t>
  </si>
  <si>
    <t>Dallas (D)</t>
  </si>
  <si>
    <t>Chicago (С)</t>
  </si>
  <si>
    <t>Всевозможные варианты полетов: [ ] - экипаж возвращается с другой авиакомпанией</t>
  </si>
  <si>
    <t>SD+DS</t>
  </si>
  <si>
    <t>SD+(DS)</t>
  </si>
  <si>
    <t>SD+DC+(CS)</t>
  </si>
  <si>
    <t>SC+(CS)</t>
  </si>
  <si>
    <t>SC+CD+(DS)</t>
  </si>
  <si>
    <t>DS+SD</t>
  </si>
  <si>
    <t>DS+(SD)</t>
  </si>
  <si>
    <t>DS+SC+(CD)</t>
  </si>
  <si>
    <t>DC+CS+(SD)</t>
  </si>
  <si>
    <t>DC+CD</t>
  </si>
  <si>
    <t>CS+SD+(DC)</t>
  </si>
  <si>
    <t>CS+SC</t>
  </si>
  <si>
    <t>CD+DC</t>
  </si>
  <si>
    <t>CD+DS+(SC)</t>
  </si>
  <si>
    <t>Полетные часы</t>
  </si>
  <si>
    <t>Другие часы</t>
  </si>
  <si>
    <t>Стоимость часа</t>
  </si>
  <si>
    <t>Полетный час</t>
  </si>
  <si>
    <t>Час ожидания между рейсами и час перелета самолетом другой авиакомпании</t>
  </si>
  <si>
    <t>Вариант</t>
  </si>
  <si>
    <t>Стоимость</t>
  </si>
  <si>
    <t>Решение</t>
  </si>
  <si>
    <t>Небольшая авиакомпания должна организовать регулярные полеты между тремя городами (2 рейса в день). Компания владеет 6-ю самолетами. Экипажи должны возвращаться в исходную точку полета в тот же день. Экипаж может воспользоваться услугами другой авиакомпании, чтобы вернуться в нужный город. 1 час полетного времени стоит компании 200$, если экипаж возвращается на самолете другой авиакомпании, то это обходится компании 75$ за час перелета (так же 75$ стоит час между рейсами). 
Необходимо составить расписание полетов так, чтобы минимизировать издержки компании.</t>
  </si>
  <si>
    <t>Общая стоимость</t>
  </si>
  <si>
    <t>Число рейсов</t>
  </si>
  <si>
    <t>SD 1</t>
  </si>
  <si>
    <t>SD 2</t>
  </si>
  <si>
    <t>SC 1</t>
  </si>
  <si>
    <t>SC 2</t>
  </si>
  <si>
    <t>DS 1</t>
  </si>
  <si>
    <t>DS 2</t>
  </si>
  <si>
    <t>DC 1</t>
  </si>
  <si>
    <t>DC 2</t>
  </si>
  <si>
    <t>CS 1</t>
  </si>
  <si>
    <t>CS 2</t>
  </si>
  <si>
    <t>CD 1</t>
  </si>
  <si>
    <t>CD 2</t>
  </si>
  <si>
    <t>Рейс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</si>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</sst>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h:mm;@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11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</cellStyleXfs>
  <cellXfs count="32">
    <xf numFmtId="0" fontId="0" fillId="0" borderId="0" xfId="0"/>
    <xf numFmtId="0" fontId="1" fillId="0" borderId="0" xfId="0" applyFont="1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8" fillId="6" borderId="0" xfId="0" applyFont="1" applyFill="1"/>
    <xf numFmtId="0" fontId="12" fillId="6" borderId="0" xfId="0" applyFont="1" applyFill="1" applyAlignment="1">
      <alignment vertical="center"/>
    </xf>
    <xf numFmtId="0" fontId="11" fillId="5" borderId="0" xfId="0" applyNumberFormat="1" applyFont="1" applyFill="1" applyAlignment="1">
      <alignment horizontal="centerContinuous" wrapText="1"/>
    </xf>
    <xf numFmtId="0" fontId="11" fillId="5" borderId="0" xfId="0" applyFont="1" applyFill="1" applyAlignment="1">
      <alignment horizontal="centerContinuous"/>
    </xf>
    <xf numFmtId="0" fontId="10" fillId="5" borderId="0" xfId="0" applyFont="1" applyFill="1" applyAlignment="1">
      <alignment horizontal="centerContinuous"/>
    </xf>
    <xf numFmtId="0" fontId="13" fillId="7" borderId="0" xfId="1" applyFont="1" applyFill="1" applyAlignment="1">
      <alignment vertical="center" wrapText="1"/>
    </xf>
    <xf numFmtId="0" fontId="14" fillId="5" borderId="0" xfId="0" applyNumberFormat="1" applyFont="1" applyFill="1" applyAlignment="1">
      <alignment horizontal="centerContinuous" vertical="top" wrapText="1"/>
    </xf>
    <xf numFmtId="165" fontId="0" fillId="0" borderId="1" xfId="0" applyNumberFormat="1" applyBorder="1"/>
    <xf numFmtId="0" fontId="1" fillId="0" borderId="3" xfId="0" applyFont="1" applyBorder="1"/>
    <xf numFmtId="165" fontId="0" fillId="0" borderId="3" xfId="0" applyNumberFormat="1" applyBorder="1"/>
    <xf numFmtId="0" fontId="1" fillId="0" borderId="2" xfId="0" applyFont="1" applyBorder="1"/>
    <xf numFmtId="165" fontId="0" fillId="0" borderId="2" xfId="0" applyNumberFormat="1" applyBorder="1"/>
    <xf numFmtId="0" fontId="0" fillId="0" borderId="3" xfId="0" applyBorder="1"/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/>
    </xf>
    <xf numFmtId="3" fontId="0" fillId="0" borderId="1" xfId="0" applyNumberFormat="1" applyBorder="1"/>
    <xf numFmtId="3" fontId="1" fillId="8" borderId="1" xfId="0" applyNumberFormat="1" applyFont="1" applyFill="1" applyBorder="1"/>
    <xf numFmtId="0" fontId="0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9" fillId="4" borderId="0" xfId="4" applyFont="1" applyFill="1" applyAlignment="1" applyProtection="1">
      <alignment horizontal="left" vertical="center"/>
    </xf>
    <xf numFmtId="0" fontId="9" fillId="4" borderId="0" xfId="4" applyFont="1" applyFill="1" applyAlignment="1" applyProtection="1">
      <alignment horizontal="center" vertical="center"/>
    </xf>
    <xf numFmtId="0" fontId="5" fillId="6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51-grafik-zanyatosti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5"/>
  <sheetViews>
    <sheetView tabSelected="1" topLeftCell="A19" workbookViewId="0">
      <selection activeCell="A2" sqref="A2"/>
    </sheetView>
  </sheetViews>
  <sheetFormatPr defaultRowHeight="15" x14ac:dyDescent="0.25"/>
  <cols>
    <col min="1" max="1" width="15.28515625" customWidth="1"/>
    <col min="2" max="2" width="12.5703125" bestFit="1" customWidth="1"/>
    <col min="3" max="3" width="12" customWidth="1"/>
    <col min="4" max="6" width="10.42578125" customWidth="1"/>
    <col min="7" max="7" width="6.7109375" customWidth="1"/>
    <col min="8" max="8" width="11.5703125" bestFit="1" customWidth="1"/>
    <col min="10" max="10" width="11.28515625" customWidth="1"/>
    <col min="270" max="270" width="10" customWidth="1"/>
    <col min="351" max="351" width="8.5703125" customWidth="1"/>
  </cols>
  <sheetData>
    <row r="1" spans="1:7" ht="35.25" customHeight="1" x14ac:dyDescent="0.25">
      <c r="A1" s="29" t="s">
        <v>0</v>
      </c>
      <c r="B1" s="29"/>
      <c r="C1" s="29"/>
      <c r="D1" s="29"/>
      <c r="E1" s="29"/>
      <c r="F1" s="29"/>
      <c r="G1" s="29"/>
    </row>
    <row r="2" spans="1:7" x14ac:dyDescent="0.25">
      <c r="A2" s="31" t="s">
        <v>1</v>
      </c>
      <c r="B2" s="6"/>
      <c r="C2" s="6"/>
      <c r="D2" s="6"/>
      <c r="E2" s="6"/>
      <c r="F2" s="6"/>
      <c r="G2" s="6"/>
    </row>
    <row r="3" spans="1:7" ht="23.25" customHeight="1" x14ac:dyDescent="0.25">
      <c r="A3" s="7" t="s">
        <v>5</v>
      </c>
      <c r="B3" s="6"/>
      <c r="C3" s="6"/>
      <c r="D3" s="6"/>
      <c r="E3" s="6"/>
      <c r="F3" s="6"/>
      <c r="G3" s="6"/>
    </row>
    <row r="4" spans="1:7" ht="135" x14ac:dyDescent="0.25">
      <c r="A4" s="12" t="s">
        <v>40</v>
      </c>
      <c r="B4" s="8"/>
      <c r="C4" s="8"/>
      <c r="D4" s="8"/>
      <c r="E4" s="9"/>
      <c r="F4" s="9"/>
      <c r="G4" s="10"/>
    </row>
    <row r="6" spans="1:7" x14ac:dyDescent="0.25">
      <c r="A6" s="1" t="s">
        <v>6</v>
      </c>
    </row>
    <row r="7" spans="1:7" x14ac:dyDescent="0.25">
      <c r="A7" s="3" t="s">
        <v>12</v>
      </c>
      <c r="B7" s="14" t="s">
        <v>13</v>
      </c>
      <c r="C7" s="16" t="s">
        <v>10</v>
      </c>
      <c r="D7" s="14" t="s">
        <v>11</v>
      </c>
      <c r="E7" s="16" t="s">
        <v>10</v>
      </c>
      <c r="F7" s="3" t="s">
        <v>11</v>
      </c>
    </row>
    <row r="8" spans="1:7" x14ac:dyDescent="0.25">
      <c r="A8" s="4" t="s">
        <v>14</v>
      </c>
      <c r="B8" s="18" t="s">
        <v>8</v>
      </c>
      <c r="C8" s="17">
        <v>0.375</v>
      </c>
      <c r="D8" s="15">
        <v>0.5</v>
      </c>
      <c r="E8" s="17">
        <v>0.58333333333333337</v>
      </c>
      <c r="F8" s="13">
        <v>0.70833333333333337</v>
      </c>
    </row>
    <row r="9" spans="1:7" x14ac:dyDescent="0.25">
      <c r="A9" s="4" t="s">
        <v>14</v>
      </c>
      <c r="B9" s="18" t="s">
        <v>9</v>
      </c>
      <c r="C9" s="17">
        <v>0.41666666666666669</v>
      </c>
      <c r="D9" s="15">
        <v>0.58333333333333337</v>
      </c>
      <c r="E9" s="17">
        <v>0.625</v>
      </c>
      <c r="F9" s="13">
        <v>0.79166666666666663</v>
      </c>
    </row>
    <row r="10" spans="1:7" x14ac:dyDescent="0.25">
      <c r="A10" s="4" t="s">
        <v>15</v>
      </c>
      <c r="B10" s="18" t="s">
        <v>7</v>
      </c>
      <c r="C10" s="17">
        <v>0.33333333333333331</v>
      </c>
      <c r="D10" s="15">
        <v>0.45833333333333331</v>
      </c>
      <c r="E10" s="17">
        <v>0.58333333333333337</v>
      </c>
      <c r="F10" s="13">
        <v>0.70833333333333337</v>
      </c>
    </row>
    <row r="11" spans="1:7" x14ac:dyDescent="0.25">
      <c r="A11" s="4" t="s">
        <v>15</v>
      </c>
      <c r="B11" s="18" t="s">
        <v>9</v>
      </c>
      <c r="C11" s="17">
        <v>0.375</v>
      </c>
      <c r="D11" s="15">
        <v>0.45833333333333331</v>
      </c>
      <c r="E11" s="17">
        <v>0.625</v>
      </c>
      <c r="F11" s="13">
        <v>0.70833333333333337</v>
      </c>
    </row>
    <row r="12" spans="1:7" x14ac:dyDescent="0.25">
      <c r="A12" s="4" t="s">
        <v>16</v>
      </c>
      <c r="B12" s="18" t="s">
        <v>7</v>
      </c>
      <c r="C12" s="17">
        <v>0.33333333333333331</v>
      </c>
      <c r="D12" s="15">
        <v>0.5</v>
      </c>
      <c r="E12" s="17">
        <v>0.58333333333333337</v>
      </c>
      <c r="F12" s="13">
        <v>0.75</v>
      </c>
    </row>
    <row r="13" spans="1:7" x14ac:dyDescent="0.25">
      <c r="A13" s="4" t="s">
        <v>16</v>
      </c>
      <c r="B13" s="18" t="s">
        <v>8</v>
      </c>
      <c r="C13" s="17">
        <v>0.41666666666666669</v>
      </c>
      <c r="D13" s="15">
        <v>0.5</v>
      </c>
      <c r="E13" s="17">
        <v>0.66666666666666663</v>
      </c>
      <c r="F13" s="13">
        <v>0.75</v>
      </c>
    </row>
    <row r="14" spans="1:7" ht="5.25" customHeight="1" x14ac:dyDescent="0.25"/>
    <row r="15" spans="1:7" x14ac:dyDescent="0.25">
      <c r="A15" s="1" t="s">
        <v>34</v>
      </c>
      <c r="B15" s="1"/>
    </row>
    <row r="16" spans="1:7" x14ac:dyDescent="0.25">
      <c r="A16" s="3" t="s">
        <v>35</v>
      </c>
      <c r="B16" s="3" t="s">
        <v>36</v>
      </c>
    </row>
    <row r="17" spans="1:8" x14ac:dyDescent="0.25">
      <c r="A17" s="4">
        <v>200</v>
      </c>
      <c r="B17" s="4">
        <v>75</v>
      </c>
    </row>
    <row r="18" spans="1:8" ht="5.25" customHeight="1" x14ac:dyDescent="0.25"/>
    <row r="19" spans="1:8" x14ac:dyDescent="0.25">
      <c r="A19" s="1" t="s">
        <v>17</v>
      </c>
    </row>
    <row r="20" spans="1:8" ht="30" x14ac:dyDescent="0.25">
      <c r="A20" s="19" t="s">
        <v>37</v>
      </c>
      <c r="B20" s="20" t="s">
        <v>32</v>
      </c>
      <c r="C20" s="21" t="s">
        <v>33</v>
      </c>
      <c r="D20" s="21" t="s">
        <v>38</v>
      </c>
      <c r="E20" s="21" t="s">
        <v>39</v>
      </c>
    </row>
    <row r="21" spans="1:8" x14ac:dyDescent="0.25">
      <c r="A21" s="4" t="s">
        <v>18</v>
      </c>
      <c r="B21" s="4">
        <v>6</v>
      </c>
      <c r="C21" s="4">
        <v>2</v>
      </c>
      <c r="D21" s="24">
        <f>B21*$A$17+C21*$B$17</f>
        <v>1350</v>
      </c>
      <c r="E21" s="5">
        <v>1</v>
      </c>
      <c r="G21" s="1" t="s">
        <v>42</v>
      </c>
    </row>
    <row r="22" spans="1:8" x14ac:dyDescent="0.25">
      <c r="A22" s="4" t="s">
        <v>19</v>
      </c>
      <c r="B22" s="4">
        <v>3</v>
      </c>
      <c r="C22" s="4">
        <v>11</v>
      </c>
      <c r="D22" s="24">
        <f t="shared" ref="D22:D34" si="0">B22*$A$17+C22*$B$17</f>
        <v>1425</v>
      </c>
      <c r="E22" s="5">
        <v>0</v>
      </c>
      <c r="G22" s="19" t="s">
        <v>55</v>
      </c>
      <c r="H22" s="27" t="s">
        <v>56</v>
      </c>
    </row>
    <row r="23" spans="1:8" x14ac:dyDescent="0.25">
      <c r="A23" s="4" t="s">
        <v>20</v>
      </c>
      <c r="B23" s="4">
        <v>5</v>
      </c>
      <c r="C23" s="4">
        <v>10</v>
      </c>
      <c r="D23" s="24">
        <f t="shared" si="0"/>
        <v>1750</v>
      </c>
      <c r="E23" s="5">
        <v>0</v>
      </c>
      <c r="G23" s="26" t="s">
        <v>43</v>
      </c>
      <c r="H23" s="28">
        <f>E21+E22+E23</f>
        <v>1</v>
      </c>
    </row>
    <row r="24" spans="1:8" x14ac:dyDescent="0.25">
      <c r="A24" s="4" t="s">
        <v>21</v>
      </c>
      <c r="B24" s="4">
        <v>4</v>
      </c>
      <c r="C24" s="4">
        <v>10</v>
      </c>
      <c r="D24" s="24">
        <f t="shared" si="0"/>
        <v>1550</v>
      </c>
      <c r="E24" s="5">
        <v>0</v>
      </c>
      <c r="G24" s="26" t="s">
        <v>44</v>
      </c>
      <c r="H24" s="28">
        <f>E26+E31</f>
        <v>1</v>
      </c>
    </row>
    <row r="25" spans="1:8" x14ac:dyDescent="0.25">
      <c r="A25" s="4" t="s">
        <v>22</v>
      </c>
      <c r="B25" s="4">
        <v>6</v>
      </c>
      <c r="C25" s="4">
        <v>5</v>
      </c>
      <c r="D25" s="24">
        <f t="shared" si="0"/>
        <v>1575</v>
      </c>
      <c r="E25" s="5">
        <v>1</v>
      </c>
      <c r="G25" s="26" t="s">
        <v>45</v>
      </c>
      <c r="H25" s="28">
        <f>E24+E25</f>
        <v>1</v>
      </c>
    </row>
    <row r="26" spans="1:8" x14ac:dyDescent="0.25">
      <c r="A26" s="4" t="s">
        <v>23</v>
      </c>
      <c r="B26" s="4">
        <v>6</v>
      </c>
      <c r="C26" s="4">
        <v>3</v>
      </c>
      <c r="D26" s="24">
        <f t="shared" si="0"/>
        <v>1425</v>
      </c>
      <c r="E26" s="5">
        <v>1</v>
      </c>
      <c r="G26" s="26" t="s">
        <v>46</v>
      </c>
      <c r="H26" s="28">
        <f>E28+E32</f>
        <v>1</v>
      </c>
    </row>
    <row r="27" spans="1:8" x14ac:dyDescent="0.25">
      <c r="A27" s="4" t="s">
        <v>24</v>
      </c>
      <c r="B27" s="4">
        <v>3</v>
      </c>
      <c r="C27" s="4">
        <v>12</v>
      </c>
      <c r="D27" s="24">
        <f t="shared" si="0"/>
        <v>1500</v>
      </c>
      <c r="E27" s="5">
        <v>0</v>
      </c>
      <c r="G27" s="26" t="s">
        <v>47</v>
      </c>
      <c r="H27" s="28">
        <f>E26+E27+E28</f>
        <v>1</v>
      </c>
    </row>
    <row r="28" spans="1:8" x14ac:dyDescent="0.25">
      <c r="A28" s="4" t="s">
        <v>25</v>
      </c>
      <c r="B28" s="4">
        <v>7</v>
      </c>
      <c r="C28" s="4">
        <v>7</v>
      </c>
      <c r="D28" s="24">
        <f t="shared" si="0"/>
        <v>1925</v>
      </c>
      <c r="E28" s="5">
        <v>0</v>
      </c>
      <c r="G28" s="26" t="s">
        <v>48</v>
      </c>
      <c r="H28" s="28">
        <f>E21+E34</f>
        <v>1</v>
      </c>
    </row>
    <row r="29" spans="1:8" x14ac:dyDescent="0.25">
      <c r="A29" s="4" t="s">
        <v>26</v>
      </c>
      <c r="B29" s="4">
        <v>6</v>
      </c>
      <c r="C29" s="4">
        <v>5</v>
      </c>
      <c r="D29" s="24">
        <f t="shared" si="0"/>
        <v>1575</v>
      </c>
      <c r="E29" s="5">
        <v>1</v>
      </c>
      <c r="G29" s="26" t="s">
        <v>49</v>
      </c>
      <c r="H29" s="28">
        <f>E29+E30</f>
        <v>1</v>
      </c>
    </row>
    <row r="30" spans="1:8" x14ac:dyDescent="0.25">
      <c r="A30" s="4" t="s">
        <v>27</v>
      </c>
      <c r="B30" s="4">
        <v>4</v>
      </c>
      <c r="C30" s="4">
        <v>5</v>
      </c>
      <c r="D30" s="24">
        <f t="shared" si="0"/>
        <v>1175</v>
      </c>
      <c r="E30" s="5">
        <v>0</v>
      </c>
      <c r="G30" s="26" t="s">
        <v>50</v>
      </c>
      <c r="H30" s="28">
        <f>E23+E33</f>
        <v>1</v>
      </c>
    </row>
    <row r="31" spans="1:8" x14ac:dyDescent="0.25">
      <c r="A31" s="4" t="s">
        <v>28</v>
      </c>
      <c r="B31" s="4">
        <v>7</v>
      </c>
      <c r="C31" s="4">
        <v>7</v>
      </c>
      <c r="D31" s="24">
        <f t="shared" si="0"/>
        <v>1925</v>
      </c>
      <c r="E31" s="5">
        <v>0</v>
      </c>
      <c r="G31" s="26" t="s">
        <v>51</v>
      </c>
      <c r="H31" s="28">
        <f>E31+E32</f>
        <v>1</v>
      </c>
    </row>
    <row r="32" spans="1:8" x14ac:dyDescent="0.25">
      <c r="A32" s="4" t="s">
        <v>29</v>
      </c>
      <c r="B32" s="4">
        <v>8</v>
      </c>
      <c r="C32" s="4">
        <v>3</v>
      </c>
      <c r="D32" s="24">
        <f t="shared" si="0"/>
        <v>1825</v>
      </c>
      <c r="E32" s="5">
        <v>1</v>
      </c>
      <c r="G32" s="26" t="s">
        <v>52</v>
      </c>
      <c r="H32" s="28">
        <f>E29</f>
        <v>1</v>
      </c>
    </row>
    <row r="33" spans="1:8" x14ac:dyDescent="0.25">
      <c r="A33" s="4" t="s">
        <v>30</v>
      </c>
      <c r="B33" s="4">
        <v>4</v>
      </c>
      <c r="C33" s="4">
        <v>3</v>
      </c>
      <c r="D33" s="24">
        <f t="shared" si="0"/>
        <v>1025</v>
      </c>
      <c r="E33" s="5">
        <v>1</v>
      </c>
      <c r="G33" s="26" t="s">
        <v>53</v>
      </c>
      <c r="H33" s="28">
        <f>E33+E34</f>
        <v>1</v>
      </c>
    </row>
    <row r="34" spans="1:8" x14ac:dyDescent="0.25">
      <c r="A34" s="4" t="s">
        <v>31</v>
      </c>
      <c r="B34" s="4">
        <v>7</v>
      </c>
      <c r="C34" s="4">
        <v>9</v>
      </c>
      <c r="D34" s="24">
        <f t="shared" si="0"/>
        <v>2075</v>
      </c>
      <c r="E34" s="5">
        <v>0</v>
      </c>
      <c r="G34" s="26" t="s">
        <v>54</v>
      </c>
      <c r="H34" s="28">
        <f>E30+E25</f>
        <v>1</v>
      </c>
    </row>
    <row r="35" spans="1:8" x14ac:dyDescent="0.25">
      <c r="B35" s="22"/>
      <c r="C35" s="23" t="s">
        <v>41</v>
      </c>
      <c r="D35" s="25">
        <f>SUMPRODUCT(D21:D34,E21:E34)</f>
        <v>8775</v>
      </c>
    </row>
  </sheetData>
  <mergeCells count="1">
    <mergeCell ref="A1:G1"/>
  </mergeCells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0" t="s">
        <v>2</v>
      </c>
      <c r="B1" s="30"/>
      <c r="C1" s="30"/>
      <c r="D1" s="30"/>
      <c r="E1" s="30"/>
      <c r="F1" s="30"/>
      <c r="G1" s="30"/>
    </row>
    <row r="2" spans="1:7" ht="107.25" customHeight="1" x14ac:dyDescent="0.25">
      <c r="A2" s="11" t="s">
        <v>3</v>
      </c>
    </row>
    <row r="3" spans="1:7" ht="105" customHeight="1" x14ac:dyDescent="0.25">
      <c r="A3" s="11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0" t="s">
        <v>2</v>
      </c>
      <c r="B1" s="30"/>
      <c r="C1" s="30"/>
      <c r="D1" s="30"/>
      <c r="E1" s="30"/>
      <c r="F1" s="30"/>
      <c r="G1" s="30"/>
    </row>
    <row r="2" spans="1:7" ht="107.25" customHeight="1" x14ac:dyDescent="0.25">
      <c r="A2" s="11" t="s">
        <v>3</v>
      </c>
    </row>
    <row r="3" spans="1:7" ht="105" customHeight="1" x14ac:dyDescent="0.25">
      <c r="A3" s="11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Задача</vt:lpstr>
      <vt:lpstr>EXCEL2.RU</vt:lpstr>
      <vt:lpstr>Количество_рейсов</vt:lpstr>
      <vt:lpstr>Общая_стоимость</vt:lpstr>
      <vt:lpstr>Решение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2015-02-15T07:26:10Z</cp:lastPrinted>
  <dcterms:created xsi:type="dcterms:W3CDTF">2012-05-10T04:44:58Z</dcterms:created>
  <dcterms:modified xsi:type="dcterms:W3CDTF">2015-03-27T09:38:22Z</dcterms:modified>
</cp:coreProperties>
</file>