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Задача (3 диска)" sheetId="19" r:id="rId2"/>
    <sheet name="Отчет о результатах 1" sheetId="21" r:id="rId3"/>
    <sheet name="EXCEL2.RU" sheetId="17" r:id="rId4"/>
    <sheet name="EXCEL2.RU (2)" sheetId="18" state="veryHidden" r:id="rId5"/>
  </sheets>
  <definedNames>
    <definedName name="_xlnm._FilterDatabase" localSheetId="0" hidden="1">Задача!#REF!</definedName>
    <definedName name="_xlnm._FilterDatabase" localSheetId="1" hidden="1">'Задача (3 диска)'!#REF!</definedName>
    <definedName name="anscount" hidden="1">2</definedName>
    <definedName name="limcount" hidden="1">2</definedName>
    <definedName name="sencount" hidden="1">4</definedName>
    <definedName name="solver_adj" localSheetId="0" hidden="1">Задача!$B$6:$B$18</definedName>
    <definedName name="solver_adj" localSheetId="1" hidden="1">'Задача (3 диска)'!$B$6:$D$21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0" localSheetId="0" hidden="1">Задача!#REF!</definedName>
    <definedName name="solver_lhs0" localSheetId="1" hidden="1">'Задача (3 диска)'!#REF!</definedName>
    <definedName name="solver_lhs1" localSheetId="0" hidden="1">Задача!$B$6:$B$18</definedName>
    <definedName name="solver_lhs1" localSheetId="1" hidden="1">'Задача (3 диска)'!$B$6:$D$21</definedName>
    <definedName name="solver_lhs10" localSheetId="0" hidden="1">Задача!#REF!</definedName>
    <definedName name="solver_lhs10" localSheetId="1" hidden="1">'Задача (3 диска)'!#REF!</definedName>
    <definedName name="solver_lhs11" localSheetId="0" hidden="1">Задача!#REF!</definedName>
    <definedName name="solver_lhs11" localSheetId="1" hidden="1">'Задача (3 диска)'!#REF!</definedName>
    <definedName name="solver_lhs12" localSheetId="0" hidden="1">Задача!#REF!</definedName>
    <definedName name="solver_lhs12" localSheetId="1" hidden="1">'Задача (3 диска)'!#REF!</definedName>
    <definedName name="solver_lhs13" localSheetId="0" hidden="1">Задача!#REF!</definedName>
    <definedName name="solver_lhs13" localSheetId="1" hidden="1">'Задача (3 диска)'!#REF!</definedName>
    <definedName name="solver_lhs2" localSheetId="0" hidden="1">Задача!$C$21</definedName>
    <definedName name="solver_lhs2" localSheetId="1" hidden="1">'Задача (3 диска)'!$E$6:$E$21</definedName>
    <definedName name="solver_lhs3" localSheetId="0" hidden="1">Задача!#REF!</definedName>
    <definedName name="solver_lhs3" localSheetId="1" hidden="1">'Задача (3 диска)'!$F$23:$H$23</definedName>
    <definedName name="solver_lhs4" localSheetId="0" hidden="1">Задача!#REF!</definedName>
    <definedName name="solver_lhs4" localSheetId="1" hidden="1">'Задача (3 диска)'!#REF!</definedName>
    <definedName name="solver_lhs5" localSheetId="0" hidden="1">Задача!#REF!</definedName>
    <definedName name="solver_lhs5" localSheetId="1" hidden="1">'Задача (3 диска)'!#REF!</definedName>
    <definedName name="solver_lhs6" localSheetId="0" hidden="1">Задача!#REF!</definedName>
    <definedName name="solver_lhs6" localSheetId="1" hidden="1">'Задача (3 диска)'!#REF!</definedName>
    <definedName name="solver_lhs7" localSheetId="0" hidden="1">Задача!#REF!</definedName>
    <definedName name="solver_lhs7" localSheetId="1" hidden="1">'Задача (3 диска)'!#REF!</definedName>
    <definedName name="solver_lhs8" localSheetId="0" hidden="1">Задача!#REF!</definedName>
    <definedName name="solver_lhs8" localSheetId="1" hidden="1">'Задача (3 диска)'!#REF!</definedName>
    <definedName name="solver_lhs9" localSheetId="0" hidden="1">Задача!#REF!</definedName>
    <definedName name="solver_lhs9" localSheetId="1" hidden="1">'Задача (3 диска)'!#REF!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Задача!$C$21</definedName>
    <definedName name="solver_opt" localSheetId="1" hidden="1">'Задача (3 диска)'!$H$25</definedName>
    <definedName name="solver_pre" localSheetId="0" hidden="1">0.00001</definedName>
    <definedName name="solver_pre" localSheetId="1" hidden="1">0.0001</definedName>
    <definedName name="solver_rbv" localSheetId="0" hidden="1">2</definedName>
    <definedName name="solver_rbv" localSheetId="1" hidden="1">2</definedName>
    <definedName name="solver_rel0" localSheetId="0" hidden="1">5</definedName>
    <definedName name="solver_rel0" localSheetId="1" hidden="1">5</definedName>
    <definedName name="solver_rel1" localSheetId="0" hidden="1">5</definedName>
    <definedName name="solver_rel1" localSheetId="1" hidden="1">5</definedName>
    <definedName name="solver_rel10" localSheetId="0" hidden="1">1</definedName>
    <definedName name="solver_rel10" localSheetId="1" hidden="1">1</definedName>
    <definedName name="solver_rel11" localSheetId="0" hidden="1">1</definedName>
    <definedName name="solver_rel11" localSheetId="1" hidden="1">1</definedName>
    <definedName name="solver_rel12" localSheetId="0" hidden="1">1</definedName>
    <definedName name="solver_rel12" localSheetId="1" hidden="1">1</definedName>
    <definedName name="solver_rel13" localSheetId="0" hidden="1">1</definedName>
    <definedName name="solver_rel13" localSheetId="1" hidden="1">1</definedName>
    <definedName name="solver_rel2" localSheetId="0" hidden="1">3</definedName>
    <definedName name="solver_rel2" localSheetId="1" hidden="1">2</definedName>
    <definedName name="solver_rel3" localSheetId="0" hidden="1">1</definedName>
    <definedName name="solver_rel3" localSheetId="1" hidden="1">3</definedName>
    <definedName name="solver_rel4" localSheetId="0" hidden="1">1</definedName>
    <definedName name="solver_rel4" localSheetId="1" hidden="1">1</definedName>
    <definedName name="solver_rel5" localSheetId="0" hidden="1">2</definedName>
    <definedName name="solver_rel5" localSheetId="1" hidden="1">2</definedName>
    <definedName name="solver_rel6" localSheetId="0" hidden="1">1</definedName>
    <definedName name="solver_rel6" localSheetId="1" hidden="1">1</definedName>
    <definedName name="solver_rel7" localSheetId="0" hidden="1">1</definedName>
    <definedName name="solver_rel7" localSheetId="1" hidden="1">1</definedName>
    <definedName name="solver_rel8" localSheetId="0" hidden="1">1</definedName>
    <definedName name="solver_rel8" localSheetId="1" hidden="1">1</definedName>
    <definedName name="solver_rel9" localSheetId="0" hidden="1">1</definedName>
    <definedName name="solver_rel9" localSheetId="1" hidden="1">1</definedName>
    <definedName name="solver_rhs0" localSheetId="0" hidden="1">бинарное</definedName>
    <definedName name="solver_rhs0" localSheetId="1" hidden="1">бинарное</definedName>
    <definedName name="solver_rhs1" localSheetId="0" hidden="1">бинарное</definedName>
    <definedName name="solver_rhs1" localSheetId="1" hidden="1">бинарное</definedName>
    <definedName name="solver_rhs10" localSheetId="0" hidden="1">Задача!#REF!</definedName>
    <definedName name="solver_rhs10" localSheetId="1" hidden="1">'Задача (3 диска)'!#REF!</definedName>
    <definedName name="solver_rhs11" localSheetId="0" hidden="1">Задача!#REF!</definedName>
    <definedName name="solver_rhs11" localSheetId="1" hidden="1">'Задача (3 диска)'!#REF!</definedName>
    <definedName name="solver_rhs12" localSheetId="0" hidden="1">Задача!#REF!</definedName>
    <definedName name="solver_rhs12" localSheetId="1" hidden="1">'Задача (3 диска)'!#REF!</definedName>
    <definedName name="solver_rhs13" localSheetId="0" hidden="1">Задача!#REF!</definedName>
    <definedName name="solver_rhs13" localSheetId="1" hidden="1">'Задача (3 диска)'!#REF!</definedName>
    <definedName name="solver_rhs2" localSheetId="0" hidden="1">0</definedName>
    <definedName name="solver_rhs2" localSheetId="1" hidden="1">1</definedName>
    <definedName name="solver_rhs3" localSheetId="0" hidden="1">Всего_на_складах</definedName>
    <definedName name="solver_rhs3" localSheetId="1" hidden="1">0</definedName>
    <definedName name="solver_rhs4" localSheetId="0" hidden="1">Задача!#REF!</definedName>
    <definedName name="solver_rhs4" localSheetId="1" hidden="1">'Задача (3 диска)'!#REF!</definedName>
    <definedName name="solver_rhs5" localSheetId="0" hidden="1">Задача!#REF!</definedName>
    <definedName name="solver_rhs5" localSheetId="1" hidden="1">'Задача (3 диска)'!#REF!</definedName>
    <definedName name="solver_rhs6" localSheetId="0" hidden="1">Задача!#REF!</definedName>
    <definedName name="solver_rhs6" localSheetId="1" hidden="1">'Задача (3 диска)'!#REF!</definedName>
    <definedName name="solver_rhs7" localSheetId="0" hidden="1">Задача!#REF!</definedName>
    <definedName name="solver_rhs7" localSheetId="1" hidden="1">'Задача (3 диска)'!#REF!</definedName>
    <definedName name="solver_rhs8" localSheetId="0" hidden="1">Задача!#REF!</definedName>
    <definedName name="solver_rhs8" localSheetId="1" hidden="1">'Задача (3 диска)'!#REF!</definedName>
    <definedName name="solver_rhs9" localSheetId="0" hidden="1">Задача!#REF!</definedName>
    <definedName name="solver_rhs9" localSheetId="1" hidden="1">'Задача (3 диска)'!#REF!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0</definedName>
    <definedName name="solver_ssz" localSheetId="1" hidden="1">0</definedName>
    <definedName name="solver_tim" localSheetId="0" hidden="1">2147483647</definedName>
    <definedName name="solver_tim" localSheetId="1" hidden="1">2147483647</definedName>
    <definedName name="solver_tol" localSheetId="0" hidden="1">0</definedName>
    <definedName name="solver_tol" localSheetId="1" hidden="1">0.1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Записать_на_диск?">Задача!$B$6:$B$18</definedName>
    <definedName name="Записать_на_диски?" localSheetId="1">'Задача (3 диска)'!$B$6:$D$21</definedName>
    <definedName name="Контроль_повтора">'Задача (3 диска)'!$E$6:$E$21</definedName>
    <definedName name="Оставшееся_место">'Задача (3 диска)'!$F$23:$H$23</definedName>
    <definedName name="Оставшееся_место_на_диске">Задача!$C$21</definedName>
    <definedName name="Суммарное_оставшееся_место_на_дисках">'Задача (3 диска)'!$H$25</definedName>
  </definedNames>
  <calcPr calcId="145621"/>
</workbook>
</file>

<file path=xl/calcChain.xml><?xml version="1.0" encoding="utf-8"?>
<calcChain xmlns="http://schemas.openxmlformats.org/spreadsheetml/2006/main">
  <c r="G6" i="19" l="1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H22" i="19" s="1"/>
  <c r="H23" i="19" s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6" i="19"/>
  <c r="A22" i="19"/>
  <c r="B25" i="19" s="1"/>
  <c r="G22" i="19" l="1"/>
  <c r="G23" i="19" s="1"/>
  <c r="B26" i="19"/>
  <c r="F22" i="19"/>
  <c r="F23" i="19" s="1"/>
  <c r="A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H25" i="19" l="1"/>
  <c r="C19" i="12"/>
  <c r="C21" i="12" s="1"/>
</calcChain>
</file>

<file path=xl/sharedStrings.xml><?xml version="1.0" encoding="utf-8"?>
<sst xmlns="http://schemas.openxmlformats.org/spreadsheetml/2006/main" count="284" uniqueCount="143">
  <si>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</si>
  <si>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</si>
  <si>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</si>
  <si>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</si>
  <si>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</si>
  <si>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Записать на диск?</t>
  </si>
  <si>
    <t>Размеры файлов на диске</t>
  </si>
  <si>
    <t>Размеры всех файлов</t>
  </si>
  <si>
    <t>Размер диска</t>
  </si>
  <si>
    <t>Оставшееся место на диске</t>
  </si>
  <si>
    <t>Поиск решения MS EXCEL. Минимизация оставшегося места на диске (Задача о сумме подмножеств)</t>
  </si>
  <si>
    <t>Требуемое кол-во дисков</t>
  </si>
  <si>
    <t>Процент заполнения</t>
  </si>
  <si>
    <t>Записать на диск2</t>
  </si>
  <si>
    <t>Записать на диск1</t>
  </si>
  <si>
    <t>Записать на диск3</t>
  </si>
  <si>
    <t>Контроль повтора</t>
  </si>
  <si>
    <t>Размеры файлов на диске1</t>
  </si>
  <si>
    <t>Размеры файлов на диске2</t>
  </si>
  <si>
    <t>Размеры файлов на диске3</t>
  </si>
  <si>
    <t>Оставшееся место</t>
  </si>
  <si>
    <t>Суммарное оставшееся место на дисках</t>
  </si>
  <si>
    <t>Microsoft Excel 14.0 Отчет о результатах</t>
  </si>
  <si>
    <t>Лист: [_Solver3.3(DVD).xlsx]Задача (3 диска)</t>
  </si>
  <si>
    <t>Результат: Целочисленное решение найдено в пределах допустимого отклонения. Все ограничения выполнены.</t>
  </si>
  <si>
    <t>Модуль поиска решения</t>
  </si>
  <si>
    <t>Модуль: Поиск решения линейных задач симплекс-методом</t>
  </si>
  <si>
    <t>Параметры поиска решения</t>
  </si>
  <si>
    <t>Максимальное число подзадач Без пределов, Максимальное число целочисленных решений Без пределов, Целочисленное отклонение 10%, Считать неотрицательными</t>
  </si>
  <si>
    <t>Ячейка целевой функции (Минимум)</t>
  </si>
  <si>
    <t>Ячейка</t>
  </si>
  <si>
    <t>Имя</t>
  </si>
  <si>
    <t>Исходное значение</t>
  </si>
  <si>
    <t>Окончательное значение</t>
  </si>
  <si>
    <t>Ячейки переменных</t>
  </si>
  <si>
    <t>Целочисленное</t>
  </si>
  <si>
    <t>Ограничения</t>
  </si>
  <si>
    <t>Значение ячейки</t>
  </si>
  <si>
    <t>Формула</t>
  </si>
  <si>
    <t>Состояние</t>
  </si>
  <si>
    <t>Допуск</t>
  </si>
  <si>
    <t>$H$25</t>
  </si>
  <si>
    <t>$B$6</t>
  </si>
  <si>
    <t>$C$6</t>
  </si>
  <si>
    <t>$D$6</t>
  </si>
  <si>
    <t>$B$7</t>
  </si>
  <si>
    <t>$C$7</t>
  </si>
  <si>
    <t>$D$7</t>
  </si>
  <si>
    <t>$B$8</t>
  </si>
  <si>
    <t>$C$8</t>
  </si>
  <si>
    <t>$D$8</t>
  </si>
  <si>
    <t>$B$9</t>
  </si>
  <si>
    <t>$C$9</t>
  </si>
  <si>
    <t>$D$9</t>
  </si>
  <si>
    <t>$B$10</t>
  </si>
  <si>
    <t>$C$10</t>
  </si>
  <si>
    <t>$D$10</t>
  </si>
  <si>
    <t>$B$11</t>
  </si>
  <si>
    <t>$C$11</t>
  </si>
  <si>
    <t>$D$11</t>
  </si>
  <si>
    <t>$B$12</t>
  </si>
  <si>
    <t>$C$12</t>
  </si>
  <si>
    <t>$D$12</t>
  </si>
  <si>
    <t>$B$13</t>
  </si>
  <si>
    <t>$C$13</t>
  </si>
  <si>
    <t>$D$13</t>
  </si>
  <si>
    <t>$B$14</t>
  </si>
  <si>
    <t>$C$14</t>
  </si>
  <si>
    <t>$D$14</t>
  </si>
  <si>
    <t>$B$15</t>
  </si>
  <si>
    <t>$C$15</t>
  </si>
  <si>
    <t>$D$15</t>
  </si>
  <si>
    <t>$B$16</t>
  </si>
  <si>
    <t>$C$16</t>
  </si>
  <si>
    <t>$D$16</t>
  </si>
  <si>
    <t>$B$17</t>
  </si>
  <si>
    <t>$C$17</t>
  </si>
  <si>
    <t>$D$17</t>
  </si>
  <si>
    <t>$B$18</t>
  </si>
  <si>
    <t>$C$18</t>
  </si>
  <si>
    <t>$D$18</t>
  </si>
  <si>
    <t>$B$19</t>
  </si>
  <si>
    <t>$C$19</t>
  </si>
  <si>
    <t>$D$19</t>
  </si>
  <si>
    <t>$B$20</t>
  </si>
  <si>
    <t>$C$20</t>
  </si>
  <si>
    <t>$D$20</t>
  </si>
  <si>
    <t>$B$21</t>
  </si>
  <si>
    <t>$C$21</t>
  </si>
  <si>
    <t>$D$21</t>
  </si>
  <si>
    <t>$E$6</t>
  </si>
  <si>
    <t>$E$6=1</t>
  </si>
  <si>
    <t>Привязка</t>
  </si>
  <si>
    <t>$E$7</t>
  </si>
  <si>
    <t>$E$7=1</t>
  </si>
  <si>
    <t>$E$8</t>
  </si>
  <si>
    <t>$E$8=1</t>
  </si>
  <si>
    <t>$E$9</t>
  </si>
  <si>
    <t>$E$9=1</t>
  </si>
  <si>
    <t>$E$10</t>
  </si>
  <si>
    <t>$E$10=1</t>
  </si>
  <si>
    <t>$E$11</t>
  </si>
  <si>
    <t>$E$11=1</t>
  </si>
  <si>
    <t>$E$12</t>
  </si>
  <si>
    <t>$E$12=1</t>
  </si>
  <si>
    <t>$E$13</t>
  </si>
  <si>
    <t>$E$13=1</t>
  </si>
  <si>
    <t>$E$14</t>
  </si>
  <si>
    <t>$E$14=1</t>
  </si>
  <si>
    <t>$E$15</t>
  </si>
  <si>
    <t>$E$15=1</t>
  </si>
  <si>
    <t>$E$16</t>
  </si>
  <si>
    <t>$E$16=1</t>
  </si>
  <si>
    <t>$E$17</t>
  </si>
  <si>
    <t>$E$17=1</t>
  </si>
  <si>
    <t>$E$18</t>
  </si>
  <si>
    <t>$E$18=1</t>
  </si>
  <si>
    <t>$E$19</t>
  </si>
  <si>
    <t>$E$19=1</t>
  </si>
  <si>
    <t>$E$20</t>
  </si>
  <si>
    <t>$E$20=1</t>
  </si>
  <si>
    <t>$E$21</t>
  </si>
  <si>
    <t>$E$21=1</t>
  </si>
  <si>
    <t>$F$23</t>
  </si>
  <si>
    <t>Оставшееся место Размеры файлов на диске1</t>
  </si>
  <si>
    <t>$F$23&gt;=0</t>
  </si>
  <si>
    <t>Без привязки</t>
  </si>
  <si>
    <t>$G$23</t>
  </si>
  <si>
    <t>Оставшееся место Размеры файлов на диске2</t>
  </si>
  <si>
    <t>$G$23&gt;=0</t>
  </si>
  <si>
    <t>$H$23</t>
  </si>
  <si>
    <t>Оставшееся место Размеры файлов на диске3</t>
  </si>
  <si>
    <t>$H$23&gt;=0</t>
  </si>
  <si>
    <t>$B$6:$D$21=Бинарное</t>
  </si>
  <si>
    <t>Бинарное</t>
  </si>
  <si>
    <t>Отчет создан: 27.02.2015 10:01:21</t>
  </si>
  <si>
    <t>Время решения: 102,219 секунд.</t>
  </si>
  <si>
    <t>Число итераций: 12 Число подзадач: 30760</t>
  </si>
  <si>
    <t>Максимальное время Без пределов,  Число итераций Без пределов, Precision 0,0001, Использовать автоматическое масштабирование</t>
  </si>
  <si>
    <t>Суммарное_оставшееся_место_на_дисках</t>
  </si>
  <si>
    <t>Необходимо заполнить DVD диск файлами, так чтобы оставшееся пустое место было минимальным. В наличии имеется достаточно большое количество файлов (общий размер примерно соответствует 3-м DVD).</t>
  </si>
  <si>
    <t>Размер 1 диска</t>
  </si>
  <si>
    <t xml:space="preserve">Записать файлы на минимальное количество DVD дисков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</si>
</sst>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%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/>
    <xf numFmtId="0" fontId="9" fillId="5" borderId="0" xfId="0" applyFont="1" applyFill="1" applyAlignment="1">
      <alignment vertical="center"/>
    </xf>
    <xf numFmtId="0" fontId="10" fillId="5" borderId="0" xfId="0" applyFont="1" applyFill="1" applyAlignment="1"/>
    <xf numFmtId="0" fontId="11" fillId="6" borderId="0" xfId="1" applyFont="1" applyFill="1" applyAlignment="1">
      <alignment vertical="center" wrapText="1"/>
    </xf>
    <xf numFmtId="0" fontId="12" fillId="4" borderId="0" xfId="0" applyNumberFormat="1" applyFont="1" applyFill="1" applyAlignment="1">
      <alignment horizontal="centerContinuous" vertical="top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7" borderId="1" xfId="0" applyFont="1" applyFill="1" applyBorder="1" applyAlignment="1">
      <alignment horizontal="right"/>
    </xf>
    <xf numFmtId="3" fontId="1" fillId="7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7" borderId="1" xfId="0" applyFont="1" applyFill="1" applyBorder="1"/>
    <xf numFmtId="3" fontId="0" fillId="0" borderId="0" xfId="0" applyNumberFormat="1"/>
    <xf numFmtId="0" fontId="0" fillId="0" borderId="1" xfId="0" applyBorder="1"/>
    <xf numFmtId="165" fontId="0" fillId="0" borderId="1" xfId="7" applyNumberFormat="1" applyFont="1" applyBorder="1"/>
    <xf numFmtId="3" fontId="1" fillId="0" borderId="2" xfId="0" applyNumberFormat="1" applyFont="1" applyBorder="1"/>
    <xf numFmtId="3" fontId="14" fillId="0" borderId="1" xfId="0" applyNumberFormat="1" applyFont="1" applyBorder="1" applyAlignment="1"/>
    <xf numFmtId="0" fontId="1" fillId="7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3" fontId="0" fillId="8" borderId="1" xfId="0" applyNumberFormat="1" applyFill="1" applyBorder="1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3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4" xfId="0" applyNumberFormat="1" applyFill="1" applyBorder="1" applyAlignment="1"/>
    <xf numFmtId="3" fontId="0" fillId="0" borderId="5" xfId="0" applyNumberFormat="1" applyFill="1" applyBorder="1" applyAlignment="1"/>
    <xf numFmtId="0" fontId="15" fillId="0" borderId="3" xfId="0" applyFont="1" applyFill="1" applyBorder="1" applyAlignment="1">
      <alignment horizontal="center"/>
    </xf>
    <xf numFmtId="0" fontId="8" fillId="3" borderId="0" xfId="4" applyFont="1" applyFill="1" applyAlignment="1" applyProtection="1">
      <alignment horizontal="left" vertical="center"/>
    </xf>
    <xf numFmtId="0" fontId="8" fillId="3" borderId="0" xfId="4" applyFont="1" applyFill="1" applyAlignment="1" applyProtection="1">
      <alignment horizontal="center" vertical="center"/>
    </xf>
    <xf numFmtId="0" fontId="5" fillId="5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  <cellStyle name="Процентный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2.ru/articles/poisk-resheniya-ms-excel-33-minimizaciya-ostavshegosya-mesta-na-diske-zadacha-o-summe-podmnozhestv?utm_source=organic_file&amp;utm_medium=file&amp;utm_campaign=file_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2.ru/articles/poisk-resheniya-ms-excel-33-minimizaciya-ostavshegosya-mesta-na-diske-zadacha-o-summe-podmnozhestv?utm_source=organic_file&amp;utm_medium=file&amp;utm_campaign=file_downloa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abSelected="1" workbookViewId="0">
      <selection activeCell="F3" sqref="A2:F3"/>
    </sheetView>
  </sheetViews>
  <sheetFormatPr defaultRowHeight="15" x14ac:dyDescent="0.25"/>
  <cols>
    <col min="1" max="1" width="19" customWidth="1"/>
    <col min="2" max="2" width="11.28515625" customWidth="1"/>
    <col min="3" max="3" width="17.28515625" customWidth="1"/>
    <col min="4" max="4" width="9.42578125" customWidth="1"/>
    <col min="5" max="5" width="10.5703125" customWidth="1"/>
    <col min="6" max="6" width="13.42578125" customWidth="1"/>
    <col min="261" max="261" width="10" customWidth="1"/>
    <col min="342" max="342" width="8.5703125" customWidth="1"/>
  </cols>
  <sheetData>
    <row r="1" spans="1:6" ht="35.25" customHeight="1" x14ac:dyDescent="0.25">
      <c r="A1" s="31" t="s">
        <v>0</v>
      </c>
      <c r="B1" s="31"/>
      <c r="C1" s="31"/>
      <c r="D1" s="31"/>
      <c r="E1" s="31"/>
      <c r="F1" s="31"/>
    </row>
    <row r="2" spans="1:6" ht="15.75" x14ac:dyDescent="0.25">
      <c r="A2" s="33" t="s">
        <v>1</v>
      </c>
      <c r="B2" s="3"/>
      <c r="C2" s="3"/>
      <c r="D2" s="3"/>
      <c r="E2" s="3"/>
      <c r="F2" s="3"/>
    </row>
    <row r="3" spans="1:6" ht="23.25" customHeight="1" x14ac:dyDescent="0.25">
      <c r="A3" s="2" t="s">
        <v>10</v>
      </c>
      <c r="B3" s="2"/>
      <c r="C3" s="2"/>
      <c r="D3" s="2"/>
      <c r="E3" s="2"/>
      <c r="F3" s="2"/>
    </row>
    <row r="4" spans="1:6" ht="45" x14ac:dyDescent="0.25">
      <c r="A4" s="5" t="s">
        <v>140</v>
      </c>
      <c r="B4" s="5"/>
      <c r="C4" s="5"/>
      <c r="D4" s="5"/>
      <c r="E4" s="5"/>
      <c r="F4" s="5"/>
    </row>
    <row r="5" spans="1:6" ht="30" x14ac:dyDescent="0.25">
      <c r="A5" s="13" t="s">
        <v>7</v>
      </c>
      <c r="B5" s="13" t="s">
        <v>5</v>
      </c>
      <c r="C5" s="13" t="s">
        <v>6</v>
      </c>
      <c r="D5" s="12"/>
      <c r="E5" s="10" t="s">
        <v>8</v>
      </c>
      <c r="F5" s="6">
        <v>8500000000</v>
      </c>
    </row>
    <row r="6" spans="1:6" x14ac:dyDescent="0.25">
      <c r="A6" s="6">
        <v>3171532538</v>
      </c>
      <c r="B6" s="11">
        <v>0</v>
      </c>
      <c r="C6" s="6">
        <f>A6*B6</f>
        <v>0</v>
      </c>
    </row>
    <row r="7" spans="1:6" x14ac:dyDescent="0.25">
      <c r="A7" s="6">
        <v>2737784320</v>
      </c>
      <c r="B7" s="11">
        <v>1</v>
      </c>
      <c r="C7" s="6">
        <f t="shared" ref="C7:C18" si="0">A7*B7</f>
        <v>2737784320</v>
      </c>
    </row>
    <row r="8" spans="1:6" x14ac:dyDescent="0.25">
      <c r="A8" s="6">
        <v>2201862144</v>
      </c>
      <c r="B8" s="11">
        <v>0</v>
      </c>
      <c r="C8" s="6">
        <f t="shared" si="0"/>
        <v>0</v>
      </c>
    </row>
    <row r="9" spans="1:6" x14ac:dyDescent="0.25">
      <c r="A9" s="6">
        <v>1576968192</v>
      </c>
      <c r="B9" s="11">
        <v>0</v>
      </c>
      <c r="C9" s="6">
        <f t="shared" si="0"/>
        <v>0</v>
      </c>
    </row>
    <row r="10" spans="1:6" x14ac:dyDescent="0.25">
      <c r="A10" s="6">
        <v>1468350464</v>
      </c>
      <c r="B10" s="11">
        <v>1</v>
      </c>
      <c r="C10" s="6">
        <f t="shared" si="0"/>
        <v>1468350464</v>
      </c>
    </row>
    <row r="11" spans="1:6" x14ac:dyDescent="0.25">
      <c r="A11" s="6">
        <v>1468035072</v>
      </c>
      <c r="B11" s="11">
        <v>1</v>
      </c>
      <c r="C11" s="6">
        <f t="shared" si="0"/>
        <v>1468035072</v>
      </c>
    </row>
    <row r="12" spans="1:6" x14ac:dyDescent="0.25">
      <c r="A12" s="6">
        <v>1467871232</v>
      </c>
      <c r="B12" s="11">
        <v>1</v>
      </c>
      <c r="C12" s="6">
        <f t="shared" si="0"/>
        <v>1467871232</v>
      </c>
    </row>
    <row r="13" spans="1:6" x14ac:dyDescent="0.25">
      <c r="A13" s="6">
        <v>1467850752</v>
      </c>
      <c r="B13" s="11">
        <v>0</v>
      </c>
      <c r="C13" s="6">
        <f t="shared" si="0"/>
        <v>0</v>
      </c>
    </row>
    <row r="14" spans="1:6" x14ac:dyDescent="0.25">
      <c r="A14" s="6">
        <v>1370968064</v>
      </c>
      <c r="B14" s="11">
        <v>0</v>
      </c>
      <c r="C14" s="6">
        <f t="shared" si="0"/>
        <v>0</v>
      </c>
    </row>
    <row r="15" spans="1:6" x14ac:dyDescent="0.25">
      <c r="A15" s="6">
        <v>1302675600</v>
      </c>
      <c r="B15" s="11">
        <v>0</v>
      </c>
      <c r="C15" s="6">
        <f t="shared" si="0"/>
        <v>0</v>
      </c>
    </row>
    <row r="16" spans="1:6" x14ac:dyDescent="0.25">
      <c r="A16" s="6">
        <v>1173901312</v>
      </c>
      <c r="B16" s="11">
        <v>0</v>
      </c>
      <c r="C16" s="6">
        <f t="shared" si="0"/>
        <v>0</v>
      </c>
    </row>
    <row r="17" spans="1:3" x14ac:dyDescent="0.25">
      <c r="A17" s="6">
        <v>704047104</v>
      </c>
      <c r="B17" s="11">
        <v>1</v>
      </c>
      <c r="C17" s="6">
        <f t="shared" si="0"/>
        <v>704047104</v>
      </c>
    </row>
    <row r="18" spans="1:3" x14ac:dyDescent="0.25">
      <c r="A18" s="6">
        <v>652073656</v>
      </c>
      <c r="B18" s="11">
        <v>1</v>
      </c>
      <c r="C18" s="6">
        <f t="shared" si="0"/>
        <v>652073656</v>
      </c>
    </row>
    <row r="19" spans="1:3" x14ac:dyDescent="0.25">
      <c r="A19" s="7">
        <f>SUM(A6:A18)</f>
        <v>20763920450</v>
      </c>
      <c r="C19" s="7">
        <f>SUM(C6:C18)</f>
        <v>8498161848</v>
      </c>
    </row>
    <row r="21" spans="1:3" x14ac:dyDescent="0.25">
      <c r="A21" s="14"/>
      <c r="B21" s="8" t="s">
        <v>9</v>
      </c>
      <c r="C21" s="9">
        <f>F5-C19</f>
        <v>1838152</v>
      </c>
    </row>
    <row r="23" spans="1:3" x14ac:dyDescent="0.25">
      <c r="C23" s="15"/>
    </row>
  </sheetData>
  <mergeCells count="1">
    <mergeCell ref="A1:F1"/>
  </mergeCells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6"/>
  <sheetViews>
    <sheetView workbookViewId="0">
      <selection activeCell="A2" sqref="A2:F3"/>
    </sheetView>
  </sheetViews>
  <sheetFormatPr defaultRowHeight="15" x14ac:dyDescent="0.25"/>
  <cols>
    <col min="1" max="1" width="17.42578125" customWidth="1"/>
    <col min="2" max="2" width="12.28515625" bestFit="1" customWidth="1"/>
    <col min="3" max="4" width="9" bestFit="1" customWidth="1"/>
    <col min="5" max="5" width="11.85546875" bestFit="1" customWidth="1"/>
    <col min="6" max="6" width="17.28515625" customWidth="1"/>
    <col min="7" max="8" width="16.85546875" bestFit="1" customWidth="1"/>
    <col min="9" max="9" width="18.28515625" customWidth="1"/>
    <col min="261" max="261" width="10" customWidth="1"/>
    <col min="342" max="342" width="8.5703125" customWidth="1"/>
  </cols>
  <sheetData>
    <row r="1" spans="1:8" ht="35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33" t="s">
        <v>1</v>
      </c>
      <c r="B2" s="3"/>
      <c r="C2" s="3"/>
      <c r="D2" s="3"/>
      <c r="E2" s="3"/>
      <c r="F2" s="3"/>
      <c r="G2" s="3"/>
      <c r="H2" s="3"/>
    </row>
    <row r="3" spans="1:8" ht="23.25" customHeight="1" x14ac:dyDescent="0.25">
      <c r="A3" s="2" t="s">
        <v>10</v>
      </c>
      <c r="B3" s="2"/>
      <c r="C3" s="2"/>
      <c r="D3" s="2"/>
      <c r="E3" s="2"/>
      <c r="F3" s="2"/>
      <c r="G3" s="2"/>
      <c r="H3" s="2"/>
    </row>
    <row r="4" spans="1:8" x14ac:dyDescent="0.25">
      <c r="A4" s="5" t="s">
        <v>142</v>
      </c>
      <c r="B4" s="5"/>
      <c r="C4" s="5"/>
      <c r="D4" s="5"/>
      <c r="E4" s="5"/>
      <c r="F4" s="5"/>
      <c r="G4" s="5"/>
      <c r="H4" s="5"/>
    </row>
    <row r="5" spans="1:8" ht="30" x14ac:dyDescent="0.25">
      <c r="A5" s="13" t="s">
        <v>7</v>
      </c>
      <c r="B5" s="13" t="s">
        <v>14</v>
      </c>
      <c r="C5" s="13" t="s">
        <v>13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</row>
    <row r="6" spans="1:8" x14ac:dyDescent="0.25">
      <c r="A6" s="6">
        <v>3171532538</v>
      </c>
      <c r="B6" s="11">
        <v>1</v>
      </c>
      <c r="C6" s="11">
        <v>0</v>
      </c>
      <c r="D6" s="11">
        <v>0</v>
      </c>
      <c r="E6" s="16">
        <f>SUM(B6:D6)</f>
        <v>1</v>
      </c>
      <c r="F6" s="6">
        <f>$A6*B6</f>
        <v>3171532538</v>
      </c>
      <c r="G6" s="6">
        <f t="shared" ref="G6:H21" si="0">$A6*C6</f>
        <v>0</v>
      </c>
      <c r="H6" s="6">
        <f t="shared" si="0"/>
        <v>0</v>
      </c>
    </row>
    <row r="7" spans="1:8" x14ac:dyDescent="0.25">
      <c r="A7" s="6">
        <v>2737784320</v>
      </c>
      <c r="B7" s="11">
        <v>0</v>
      </c>
      <c r="C7" s="11">
        <v>0</v>
      </c>
      <c r="D7" s="11">
        <v>1</v>
      </c>
      <c r="E7" s="16">
        <f t="shared" ref="E7:E21" si="1">SUM(B7:D7)</f>
        <v>1</v>
      </c>
      <c r="F7" s="6">
        <f t="shared" ref="F7:F21" si="2">$A7*B7</f>
        <v>0</v>
      </c>
      <c r="G7" s="6">
        <f t="shared" si="0"/>
        <v>0</v>
      </c>
      <c r="H7" s="6">
        <f t="shared" si="0"/>
        <v>2737784320</v>
      </c>
    </row>
    <row r="8" spans="1:8" x14ac:dyDescent="0.25">
      <c r="A8" s="6">
        <v>2201862144</v>
      </c>
      <c r="B8" s="11">
        <v>0</v>
      </c>
      <c r="C8" s="11">
        <v>1</v>
      </c>
      <c r="D8" s="11">
        <v>0</v>
      </c>
      <c r="E8" s="16">
        <f t="shared" si="1"/>
        <v>1</v>
      </c>
      <c r="F8" s="6">
        <f t="shared" si="2"/>
        <v>0</v>
      </c>
      <c r="G8" s="6">
        <f t="shared" si="0"/>
        <v>2201862144</v>
      </c>
      <c r="H8" s="6">
        <f t="shared" si="0"/>
        <v>0</v>
      </c>
    </row>
    <row r="9" spans="1:8" x14ac:dyDescent="0.25">
      <c r="A9" s="6">
        <v>1788973813</v>
      </c>
      <c r="B9" s="11">
        <v>1</v>
      </c>
      <c r="C9" s="11">
        <v>0</v>
      </c>
      <c r="D9" s="11">
        <v>0</v>
      </c>
      <c r="E9" s="16">
        <f t="shared" si="1"/>
        <v>1</v>
      </c>
      <c r="F9" s="6">
        <f t="shared" si="2"/>
        <v>1788973813</v>
      </c>
      <c r="G9" s="6">
        <f t="shared" si="0"/>
        <v>0</v>
      </c>
      <c r="H9" s="6">
        <f t="shared" si="0"/>
        <v>0</v>
      </c>
    </row>
    <row r="10" spans="1:8" x14ac:dyDescent="0.25">
      <c r="A10" s="6">
        <v>1576968192</v>
      </c>
      <c r="B10" s="11">
        <v>1</v>
      </c>
      <c r="C10" s="11">
        <v>0</v>
      </c>
      <c r="D10" s="11">
        <v>0</v>
      </c>
      <c r="E10" s="16">
        <f t="shared" si="1"/>
        <v>1</v>
      </c>
      <c r="F10" s="6">
        <f t="shared" si="2"/>
        <v>1576968192</v>
      </c>
      <c r="G10" s="6">
        <f t="shared" si="0"/>
        <v>0</v>
      </c>
      <c r="H10" s="6">
        <f t="shared" si="0"/>
        <v>0</v>
      </c>
    </row>
    <row r="11" spans="1:8" x14ac:dyDescent="0.25">
      <c r="A11" s="6">
        <v>1576888111</v>
      </c>
      <c r="B11" s="11">
        <v>0</v>
      </c>
      <c r="C11" s="11">
        <v>1</v>
      </c>
      <c r="D11" s="11">
        <v>0</v>
      </c>
      <c r="E11" s="16">
        <f t="shared" si="1"/>
        <v>1</v>
      </c>
      <c r="F11" s="6">
        <f t="shared" si="2"/>
        <v>0</v>
      </c>
      <c r="G11" s="6">
        <f t="shared" si="0"/>
        <v>1576888111</v>
      </c>
      <c r="H11" s="6">
        <f t="shared" si="0"/>
        <v>0</v>
      </c>
    </row>
    <row r="12" spans="1:8" x14ac:dyDescent="0.25">
      <c r="A12" s="6">
        <v>1468350464</v>
      </c>
      <c r="B12" s="11">
        <v>0</v>
      </c>
      <c r="C12" s="11">
        <v>0</v>
      </c>
      <c r="D12" s="11">
        <v>1</v>
      </c>
      <c r="E12" s="16">
        <f t="shared" si="1"/>
        <v>1</v>
      </c>
      <c r="F12" s="6">
        <f t="shared" si="2"/>
        <v>0</v>
      </c>
      <c r="G12" s="6">
        <f t="shared" si="0"/>
        <v>0</v>
      </c>
      <c r="H12" s="6">
        <f t="shared" si="0"/>
        <v>1468350464</v>
      </c>
    </row>
    <row r="13" spans="1:8" x14ac:dyDescent="0.25">
      <c r="A13" s="6">
        <v>1468035072</v>
      </c>
      <c r="B13" s="11">
        <v>0</v>
      </c>
      <c r="C13" s="11">
        <v>0</v>
      </c>
      <c r="D13" s="11">
        <v>1</v>
      </c>
      <c r="E13" s="16">
        <f t="shared" si="1"/>
        <v>1</v>
      </c>
      <c r="F13" s="6">
        <f t="shared" si="2"/>
        <v>0</v>
      </c>
      <c r="G13" s="6">
        <f t="shared" si="0"/>
        <v>0</v>
      </c>
      <c r="H13" s="6">
        <f t="shared" si="0"/>
        <v>1468035072</v>
      </c>
    </row>
    <row r="14" spans="1:8" x14ac:dyDescent="0.25">
      <c r="A14" s="6">
        <v>1467871232</v>
      </c>
      <c r="B14" s="11">
        <v>0</v>
      </c>
      <c r="C14" s="11">
        <v>1</v>
      </c>
      <c r="D14" s="11">
        <v>0</v>
      </c>
      <c r="E14" s="16">
        <f t="shared" si="1"/>
        <v>1</v>
      </c>
      <c r="F14" s="6">
        <f t="shared" si="2"/>
        <v>0</v>
      </c>
      <c r="G14" s="6">
        <f t="shared" si="0"/>
        <v>1467871232</v>
      </c>
      <c r="H14" s="6">
        <f t="shared" si="0"/>
        <v>0</v>
      </c>
    </row>
    <row r="15" spans="1:8" x14ac:dyDescent="0.25">
      <c r="A15" s="6">
        <v>1467850752</v>
      </c>
      <c r="B15" s="11">
        <v>0</v>
      </c>
      <c r="C15" s="11">
        <v>0</v>
      </c>
      <c r="D15" s="11">
        <v>1</v>
      </c>
      <c r="E15" s="16">
        <f t="shared" si="1"/>
        <v>1</v>
      </c>
      <c r="F15" s="6">
        <f t="shared" si="2"/>
        <v>0</v>
      </c>
      <c r="G15" s="6">
        <f t="shared" si="0"/>
        <v>0</v>
      </c>
      <c r="H15" s="6">
        <f t="shared" si="0"/>
        <v>1467850752</v>
      </c>
    </row>
    <row r="16" spans="1:8" x14ac:dyDescent="0.25">
      <c r="A16" s="6">
        <v>1370968064</v>
      </c>
      <c r="B16" s="11">
        <v>0</v>
      </c>
      <c r="C16" s="11">
        <v>1</v>
      </c>
      <c r="D16" s="11">
        <v>0</v>
      </c>
      <c r="E16" s="16">
        <f t="shared" si="1"/>
        <v>1</v>
      </c>
      <c r="F16" s="6">
        <f t="shared" si="2"/>
        <v>0</v>
      </c>
      <c r="G16" s="6">
        <f t="shared" si="0"/>
        <v>1370968064</v>
      </c>
      <c r="H16" s="6">
        <f t="shared" si="0"/>
        <v>0</v>
      </c>
    </row>
    <row r="17" spans="1:8" x14ac:dyDescent="0.25">
      <c r="A17" s="6">
        <v>1354778692</v>
      </c>
      <c r="B17" s="11">
        <v>0</v>
      </c>
      <c r="C17" s="11">
        <v>0</v>
      </c>
      <c r="D17" s="11">
        <v>1</v>
      </c>
      <c r="E17" s="16">
        <f t="shared" si="1"/>
        <v>1</v>
      </c>
      <c r="F17" s="6">
        <f t="shared" si="2"/>
        <v>0</v>
      </c>
      <c r="G17" s="6">
        <f t="shared" si="0"/>
        <v>0</v>
      </c>
      <c r="H17" s="6">
        <f t="shared" si="0"/>
        <v>1354778692</v>
      </c>
    </row>
    <row r="18" spans="1:8" x14ac:dyDescent="0.25">
      <c r="A18" s="6">
        <v>1302675600</v>
      </c>
      <c r="B18" s="11">
        <v>1</v>
      </c>
      <c r="C18" s="11">
        <v>0</v>
      </c>
      <c r="D18" s="11">
        <v>0</v>
      </c>
      <c r="E18" s="16">
        <f t="shared" si="1"/>
        <v>1</v>
      </c>
      <c r="F18" s="6">
        <f t="shared" si="2"/>
        <v>1302675600</v>
      </c>
      <c r="G18" s="6">
        <f t="shared" si="0"/>
        <v>0</v>
      </c>
      <c r="H18" s="6">
        <f t="shared" si="0"/>
        <v>0</v>
      </c>
    </row>
    <row r="19" spans="1:8" x14ac:dyDescent="0.25">
      <c r="A19" s="6">
        <v>1173901312</v>
      </c>
      <c r="B19" s="11">
        <v>0</v>
      </c>
      <c r="C19" s="11">
        <v>1</v>
      </c>
      <c r="D19" s="11">
        <v>0</v>
      </c>
      <c r="E19" s="16">
        <f t="shared" si="1"/>
        <v>1</v>
      </c>
      <c r="F19" s="6">
        <f t="shared" si="2"/>
        <v>0</v>
      </c>
      <c r="G19" s="6">
        <f t="shared" si="0"/>
        <v>1173901312</v>
      </c>
      <c r="H19" s="6">
        <f t="shared" si="0"/>
        <v>0</v>
      </c>
    </row>
    <row r="20" spans="1:8" x14ac:dyDescent="0.25">
      <c r="A20" s="6">
        <v>704047104</v>
      </c>
      <c r="B20" s="11">
        <v>0</v>
      </c>
      <c r="C20" s="11">
        <v>1</v>
      </c>
      <c r="D20" s="11">
        <v>0</v>
      </c>
      <c r="E20" s="16">
        <f t="shared" si="1"/>
        <v>1</v>
      </c>
      <c r="F20" s="6">
        <f t="shared" si="2"/>
        <v>0</v>
      </c>
      <c r="G20" s="6">
        <f t="shared" si="0"/>
        <v>704047104</v>
      </c>
      <c r="H20" s="6">
        <f t="shared" si="0"/>
        <v>0</v>
      </c>
    </row>
    <row r="21" spans="1:8" x14ac:dyDescent="0.25">
      <c r="A21" s="6">
        <v>652073656</v>
      </c>
      <c r="B21" s="11">
        <v>1</v>
      </c>
      <c r="C21" s="11">
        <v>0</v>
      </c>
      <c r="D21" s="11">
        <v>0</v>
      </c>
      <c r="E21" s="16">
        <f t="shared" si="1"/>
        <v>1</v>
      </c>
      <c r="F21" s="6">
        <f t="shared" si="2"/>
        <v>652073656</v>
      </c>
      <c r="G21" s="6">
        <f t="shared" si="0"/>
        <v>0</v>
      </c>
      <c r="H21" s="6">
        <f t="shared" si="0"/>
        <v>0</v>
      </c>
    </row>
    <row r="22" spans="1:8" x14ac:dyDescent="0.25">
      <c r="A22" s="7">
        <f>SUM(A6:A21)</f>
        <v>25484561066</v>
      </c>
      <c r="F22" s="18">
        <f>SUM(F6:F21)</f>
        <v>8492223799</v>
      </c>
      <c r="G22" s="18">
        <f t="shared" ref="G22:H22" si="3">SUM(G6:G21)</f>
        <v>8495537967</v>
      </c>
      <c r="H22" s="18">
        <f t="shared" si="3"/>
        <v>8496799300</v>
      </c>
    </row>
    <row r="23" spans="1:8" ht="30" x14ac:dyDescent="0.25">
      <c r="C23" s="15"/>
      <c r="E23" s="21" t="s">
        <v>20</v>
      </c>
      <c r="F23" s="22">
        <f>$B$24-F22</f>
        <v>7776201</v>
      </c>
      <c r="G23" s="22">
        <f t="shared" ref="G23:H23" si="4">$B$24-G22</f>
        <v>4462033</v>
      </c>
      <c r="H23" s="22">
        <f t="shared" si="4"/>
        <v>3200700</v>
      </c>
    </row>
    <row r="24" spans="1:8" x14ac:dyDescent="0.25">
      <c r="A24" s="10" t="s">
        <v>141</v>
      </c>
      <c r="B24" s="19">
        <v>8500000000</v>
      </c>
    </row>
    <row r="25" spans="1:8" ht="45" x14ac:dyDescent="0.25">
      <c r="A25" s="13" t="s">
        <v>11</v>
      </c>
      <c r="B25" s="16">
        <f>ROUNDUP(A22/B24,0)</f>
        <v>3</v>
      </c>
      <c r="G25" s="20" t="s">
        <v>21</v>
      </c>
      <c r="H25" s="9">
        <f>SUM(F23:H23)</f>
        <v>15438934</v>
      </c>
    </row>
    <row r="26" spans="1:8" ht="30" x14ac:dyDescent="0.25">
      <c r="A26" s="13" t="s">
        <v>12</v>
      </c>
      <c r="B26" s="17">
        <f>A22/(B24*B25)</f>
        <v>0.99939455160784318</v>
      </c>
    </row>
  </sheetData>
  <sortState ref="A6:A21">
    <sortCondition descending="1" ref="A5"/>
  </sortState>
  <mergeCells count="1">
    <mergeCell ref="A1:H1"/>
  </mergeCells>
  <hyperlinks>
    <hyperlink ref="A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workbookViewId="0"/>
  </sheetViews>
  <sheetFormatPr defaultRowHeight="15" x14ac:dyDescent="0.25"/>
  <cols>
    <col min="1" max="1" width="2.28515625" customWidth="1"/>
    <col min="2" max="2" width="21.42578125" customWidth="1"/>
    <col min="3" max="3" width="43.85546875" customWidth="1"/>
    <col min="4" max="4" width="19.42578125" bestFit="1" customWidth="1"/>
    <col min="5" max="5" width="24.7109375" bestFit="1" customWidth="1"/>
    <col min="6" max="6" width="15.85546875" bestFit="1" customWidth="1"/>
    <col min="7" max="7" width="8.85546875" customWidth="1"/>
  </cols>
  <sheetData>
    <row r="1" spans="1:5" x14ac:dyDescent="0.25">
      <c r="A1" s="23" t="s">
        <v>22</v>
      </c>
    </row>
    <row r="2" spans="1:5" x14ac:dyDescent="0.25">
      <c r="A2" s="23" t="s">
        <v>23</v>
      </c>
    </row>
    <row r="3" spans="1:5" x14ac:dyDescent="0.25">
      <c r="A3" s="23" t="s">
        <v>135</v>
      </c>
    </row>
    <row r="4" spans="1:5" x14ac:dyDescent="0.25">
      <c r="A4" s="23" t="s">
        <v>24</v>
      </c>
    </row>
    <row r="5" spans="1:5" x14ac:dyDescent="0.25">
      <c r="A5" s="23" t="s">
        <v>25</v>
      </c>
    </row>
    <row r="6" spans="1:5" x14ac:dyDescent="0.25">
      <c r="A6" s="23"/>
      <c r="B6" t="s">
        <v>26</v>
      </c>
    </row>
    <row r="7" spans="1:5" x14ac:dyDescent="0.25">
      <c r="A7" s="23"/>
      <c r="B7" t="s">
        <v>136</v>
      </c>
    </row>
    <row r="8" spans="1:5" x14ac:dyDescent="0.25">
      <c r="A8" s="23"/>
      <c r="B8" t="s">
        <v>137</v>
      </c>
    </row>
    <row r="9" spans="1:5" x14ac:dyDescent="0.25">
      <c r="A9" s="23" t="s">
        <v>27</v>
      </c>
    </row>
    <row r="10" spans="1:5" x14ac:dyDescent="0.25">
      <c r="B10" t="s">
        <v>138</v>
      </c>
    </row>
    <row r="11" spans="1:5" x14ac:dyDescent="0.25">
      <c r="B11" t="s">
        <v>28</v>
      </c>
    </row>
    <row r="14" spans="1:5" ht="15.75" thickBot="1" x14ac:dyDescent="0.3">
      <c r="A14" t="s">
        <v>29</v>
      </c>
    </row>
    <row r="15" spans="1:5" ht="15.75" thickBot="1" x14ac:dyDescent="0.3">
      <c r="B15" s="30" t="s">
        <v>30</v>
      </c>
      <c r="C15" s="30" t="s">
        <v>31</v>
      </c>
      <c r="D15" s="30" t="s">
        <v>32</v>
      </c>
      <c r="E15" s="30" t="s">
        <v>33</v>
      </c>
    </row>
    <row r="16" spans="1:5" ht="15.75" thickBot="1" x14ac:dyDescent="0.3">
      <c r="B16" s="24" t="s">
        <v>41</v>
      </c>
      <c r="C16" s="24" t="s">
        <v>139</v>
      </c>
      <c r="D16" s="26">
        <v>25500000000</v>
      </c>
      <c r="E16" s="26">
        <v>15438934</v>
      </c>
    </row>
    <row r="19" spans="1:6" ht="15.75" thickBot="1" x14ac:dyDescent="0.3">
      <c r="A19" t="s">
        <v>34</v>
      </c>
    </row>
    <row r="20" spans="1:6" ht="15.75" thickBot="1" x14ac:dyDescent="0.3">
      <c r="B20" s="30" t="s">
        <v>30</v>
      </c>
      <c r="C20" s="30" t="s">
        <v>31</v>
      </c>
      <c r="D20" s="30" t="s">
        <v>32</v>
      </c>
      <c r="E20" s="30" t="s">
        <v>33</v>
      </c>
      <c r="F20" s="30" t="s">
        <v>35</v>
      </c>
    </row>
    <row r="21" spans="1:6" x14ac:dyDescent="0.25">
      <c r="B21" s="25" t="s">
        <v>42</v>
      </c>
      <c r="C21" s="25" t="s">
        <v>14</v>
      </c>
      <c r="D21" s="27">
        <v>0</v>
      </c>
      <c r="E21" s="27">
        <v>1</v>
      </c>
      <c r="F21" s="25" t="s">
        <v>134</v>
      </c>
    </row>
    <row r="22" spans="1:6" x14ac:dyDescent="0.25">
      <c r="B22" s="25" t="s">
        <v>43</v>
      </c>
      <c r="C22" s="25" t="s">
        <v>13</v>
      </c>
      <c r="D22" s="27">
        <v>0</v>
      </c>
      <c r="E22" s="27">
        <v>0</v>
      </c>
      <c r="F22" s="25" t="s">
        <v>134</v>
      </c>
    </row>
    <row r="23" spans="1:6" x14ac:dyDescent="0.25">
      <c r="B23" s="25" t="s">
        <v>44</v>
      </c>
      <c r="C23" s="25" t="s">
        <v>15</v>
      </c>
      <c r="D23" s="27">
        <v>0</v>
      </c>
      <c r="E23" s="27">
        <v>0</v>
      </c>
      <c r="F23" s="25" t="s">
        <v>134</v>
      </c>
    </row>
    <row r="24" spans="1:6" x14ac:dyDescent="0.25">
      <c r="B24" s="25" t="s">
        <v>45</v>
      </c>
      <c r="C24" s="25" t="s">
        <v>14</v>
      </c>
      <c r="D24" s="27">
        <v>0</v>
      </c>
      <c r="E24" s="27">
        <v>0</v>
      </c>
      <c r="F24" s="25" t="s">
        <v>134</v>
      </c>
    </row>
    <row r="25" spans="1:6" x14ac:dyDescent="0.25">
      <c r="B25" s="25" t="s">
        <v>46</v>
      </c>
      <c r="C25" s="25" t="s">
        <v>13</v>
      </c>
      <c r="D25" s="27">
        <v>0</v>
      </c>
      <c r="E25" s="27">
        <v>0</v>
      </c>
      <c r="F25" s="25" t="s">
        <v>134</v>
      </c>
    </row>
    <row r="26" spans="1:6" x14ac:dyDescent="0.25">
      <c r="B26" s="25" t="s">
        <v>47</v>
      </c>
      <c r="C26" s="25" t="s">
        <v>15</v>
      </c>
      <c r="D26" s="27">
        <v>0</v>
      </c>
      <c r="E26" s="27">
        <v>1</v>
      </c>
      <c r="F26" s="25" t="s">
        <v>134</v>
      </c>
    </row>
    <row r="27" spans="1:6" x14ac:dyDescent="0.25">
      <c r="B27" s="25" t="s">
        <v>48</v>
      </c>
      <c r="C27" s="25" t="s">
        <v>14</v>
      </c>
      <c r="D27" s="27">
        <v>0</v>
      </c>
      <c r="E27" s="27">
        <v>0</v>
      </c>
      <c r="F27" s="25" t="s">
        <v>134</v>
      </c>
    </row>
    <row r="28" spans="1:6" x14ac:dyDescent="0.25">
      <c r="B28" s="25" t="s">
        <v>49</v>
      </c>
      <c r="C28" s="25" t="s">
        <v>13</v>
      </c>
      <c r="D28" s="27">
        <v>0</v>
      </c>
      <c r="E28" s="27">
        <v>1</v>
      </c>
      <c r="F28" s="25" t="s">
        <v>134</v>
      </c>
    </row>
    <row r="29" spans="1:6" x14ac:dyDescent="0.25">
      <c r="B29" s="25" t="s">
        <v>50</v>
      </c>
      <c r="C29" s="25" t="s">
        <v>15</v>
      </c>
      <c r="D29" s="27">
        <v>0</v>
      </c>
      <c r="E29" s="27">
        <v>0</v>
      </c>
      <c r="F29" s="25" t="s">
        <v>134</v>
      </c>
    </row>
    <row r="30" spans="1:6" x14ac:dyDescent="0.25">
      <c r="B30" s="25" t="s">
        <v>51</v>
      </c>
      <c r="C30" s="25" t="s">
        <v>14</v>
      </c>
      <c r="D30" s="27">
        <v>0</v>
      </c>
      <c r="E30" s="27">
        <v>1</v>
      </c>
      <c r="F30" s="25" t="s">
        <v>134</v>
      </c>
    </row>
    <row r="31" spans="1:6" x14ac:dyDescent="0.25">
      <c r="B31" s="25" t="s">
        <v>52</v>
      </c>
      <c r="C31" s="25" t="s">
        <v>13</v>
      </c>
      <c r="D31" s="27">
        <v>0</v>
      </c>
      <c r="E31" s="27">
        <v>0</v>
      </c>
      <c r="F31" s="25" t="s">
        <v>134</v>
      </c>
    </row>
    <row r="32" spans="1:6" x14ac:dyDescent="0.25">
      <c r="B32" s="25" t="s">
        <v>53</v>
      </c>
      <c r="C32" s="25" t="s">
        <v>15</v>
      </c>
      <c r="D32" s="27">
        <v>0</v>
      </c>
      <c r="E32" s="27">
        <v>0</v>
      </c>
      <c r="F32" s="25" t="s">
        <v>134</v>
      </c>
    </row>
    <row r="33" spans="2:6" x14ac:dyDescent="0.25">
      <c r="B33" s="25" t="s">
        <v>54</v>
      </c>
      <c r="C33" s="25" t="s">
        <v>14</v>
      </c>
      <c r="D33" s="27">
        <v>0</v>
      </c>
      <c r="E33" s="27">
        <v>1</v>
      </c>
      <c r="F33" s="25" t="s">
        <v>134</v>
      </c>
    </row>
    <row r="34" spans="2:6" x14ac:dyDescent="0.25">
      <c r="B34" s="25" t="s">
        <v>55</v>
      </c>
      <c r="C34" s="25" t="s">
        <v>13</v>
      </c>
      <c r="D34" s="27">
        <v>0</v>
      </c>
      <c r="E34" s="27">
        <v>0</v>
      </c>
      <c r="F34" s="25" t="s">
        <v>134</v>
      </c>
    </row>
    <row r="35" spans="2:6" x14ac:dyDescent="0.25">
      <c r="B35" s="25" t="s">
        <v>56</v>
      </c>
      <c r="C35" s="25" t="s">
        <v>15</v>
      </c>
      <c r="D35" s="27">
        <v>0</v>
      </c>
      <c r="E35" s="27">
        <v>0</v>
      </c>
      <c r="F35" s="25" t="s">
        <v>134</v>
      </c>
    </row>
    <row r="36" spans="2:6" x14ac:dyDescent="0.25">
      <c r="B36" s="25" t="s">
        <v>57</v>
      </c>
      <c r="C36" s="25" t="s">
        <v>14</v>
      </c>
      <c r="D36" s="27">
        <v>0</v>
      </c>
      <c r="E36" s="27">
        <v>0</v>
      </c>
      <c r="F36" s="25" t="s">
        <v>134</v>
      </c>
    </row>
    <row r="37" spans="2:6" x14ac:dyDescent="0.25">
      <c r="B37" s="25" t="s">
        <v>58</v>
      </c>
      <c r="C37" s="25" t="s">
        <v>13</v>
      </c>
      <c r="D37" s="27">
        <v>0</v>
      </c>
      <c r="E37" s="27">
        <v>1</v>
      </c>
      <c r="F37" s="25" t="s">
        <v>134</v>
      </c>
    </row>
    <row r="38" spans="2:6" x14ac:dyDescent="0.25">
      <c r="B38" s="25" t="s">
        <v>59</v>
      </c>
      <c r="C38" s="25" t="s">
        <v>15</v>
      </c>
      <c r="D38" s="27">
        <v>0</v>
      </c>
      <c r="E38" s="27">
        <v>0</v>
      </c>
      <c r="F38" s="25" t="s">
        <v>134</v>
      </c>
    </row>
    <row r="39" spans="2:6" x14ac:dyDescent="0.25">
      <c r="B39" s="25" t="s">
        <v>60</v>
      </c>
      <c r="C39" s="25" t="s">
        <v>14</v>
      </c>
      <c r="D39" s="27">
        <v>0</v>
      </c>
      <c r="E39" s="27">
        <v>0</v>
      </c>
      <c r="F39" s="25" t="s">
        <v>134</v>
      </c>
    </row>
    <row r="40" spans="2:6" x14ac:dyDescent="0.25">
      <c r="B40" s="25" t="s">
        <v>61</v>
      </c>
      <c r="C40" s="25" t="s">
        <v>13</v>
      </c>
      <c r="D40" s="27">
        <v>0</v>
      </c>
      <c r="E40" s="27">
        <v>0</v>
      </c>
      <c r="F40" s="25" t="s">
        <v>134</v>
      </c>
    </row>
    <row r="41" spans="2:6" x14ac:dyDescent="0.25">
      <c r="B41" s="25" t="s">
        <v>62</v>
      </c>
      <c r="C41" s="25" t="s">
        <v>15</v>
      </c>
      <c r="D41" s="27">
        <v>0</v>
      </c>
      <c r="E41" s="27">
        <v>1</v>
      </c>
      <c r="F41" s="25" t="s">
        <v>134</v>
      </c>
    </row>
    <row r="42" spans="2:6" x14ac:dyDescent="0.25">
      <c r="B42" s="25" t="s">
        <v>63</v>
      </c>
      <c r="C42" s="25" t="s">
        <v>14</v>
      </c>
      <c r="D42" s="27">
        <v>0</v>
      </c>
      <c r="E42" s="27">
        <v>0</v>
      </c>
      <c r="F42" s="25" t="s">
        <v>134</v>
      </c>
    </row>
    <row r="43" spans="2:6" x14ac:dyDescent="0.25">
      <c r="B43" s="25" t="s">
        <v>64</v>
      </c>
      <c r="C43" s="25" t="s">
        <v>13</v>
      </c>
      <c r="D43" s="27">
        <v>0</v>
      </c>
      <c r="E43" s="27">
        <v>0</v>
      </c>
      <c r="F43" s="25" t="s">
        <v>134</v>
      </c>
    </row>
    <row r="44" spans="2:6" x14ac:dyDescent="0.25">
      <c r="B44" s="25" t="s">
        <v>65</v>
      </c>
      <c r="C44" s="25" t="s">
        <v>15</v>
      </c>
      <c r="D44" s="27">
        <v>0</v>
      </c>
      <c r="E44" s="27">
        <v>1</v>
      </c>
      <c r="F44" s="25" t="s">
        <v>134</v>
      </c>
    </row>
    <row r="45" spans="2:6" x14ac:dyDescent="0.25">
      <c r="B45" s="25" t="s">
        <v>66</v>
      </c>
      <c r="C45" s="25" t="s">
        <v>14</v>
      </c>
      <c r="D45" s="27">
        <v>0</v>
      </c>
      <c r="E45" s="27">
        <v>0</v>
      </c>
      <c r="F45" s="25" t="s">
        <v>134</v>
      </c>
    </row>
    <row r="46" spans="2:6" x14ac:dyDescent="0.25">
      <c r="B46" s="25" t="s">
        <v>67</v>
      </c>
      <c r="C46" s="25" t="s">
        <v>13</v>
      </c>
      <c r="D46" s="27">
        <v>0</v>
      </c>
      <c r="E46" s="27">
        <v>1</v>
      </c>
      <c r="F46" s="25" t="s">
        <v>134</v>
      </c>
    </row>
    <row r="47" spans="2:6" x14ac:dyDescent="0.25">
      <c r="B47" s="25" t="s">
        <v>68</v>
      </c>
      <c r="C47" s="25" t="s">
        <v>15</v>
      </c>
      <c r="D47" s="27">
        <v>0</v>
      </c>
      <c r="E47" s="27">
        <v>0</v>
      </c>
      <c r="F47" s="25" t="s">
        <v>134</v>
      </c>
    </row>
    <row r="48" spans="2:6" x14ac:dyDescent="0.25">
      <c r="B48" s="25" t="s">
        <v>69</v>
      </c>
      <c r="C48" s="25" t="s">
        <v>14</v>
      </c>
      <c r="D48" s="27">
        <v>0</v>
      </c>
      <c r="E48" s="27">
        <v>0</v>
      </c>
      <c r="F48" s="25" t="s">
        <v>134</v>
      </c>
    </row>
    <row r="49" spans="2:6" x14ac:dyDescent="0.25">
      <c r="B49" s="25" t="s">
        <v>70</v>
      </c>
      <c r="C49" s="25" t="s">
        <v>13</v>
      </c>
      <c r="D49" s="27">
        <v>0</v>
      </c>
      <c r="E49" s="27">
        <v>0</v>
      </c>
      <c r="F49" s="25" t="s">
        <v>134</v>
      </c>
    </row>
    <row r="50" spans="2:6" x14ac:dyDescent="0.25">
      <c r="B50" s="25" t="s">
        <v>71</v>
      </c>
      <c r="C50" s="25" t="s">
        <v>15</v>
      </c>
      <c r="D50" s="27">
        <v>0</v>
      </c>
      <c r="E50" s="27">
        <v>1</v>
      </c>
      <c r="F50" s="25" t="s">
        <v>134</v>
      </c>
    </row>
    <row r="51" spans="2:6" x14ac:dyDescent="0.25">
      <c r="B51" s="25" t="s">
        <v>72</v>
      </c>
      <c r="C51" s="25" t="s">
        <v>14</v>
      </c>
      <c r="D51" s="27">
        <v>0</v>
      </c>
      <c r="E51" s="27">
        <v>0</v>
      </c>
      <c r="F51" s="25" t="s">
        <v>134</v>
      </c>
    </row>
    <row r="52" spans="2:6" x14ac:dyDescent="0.25">
      <c r="B52" s="25" t="s">
        <v>73</v>
      </c>
      <c r="C52" s="25" t="s">
        <v>13</v>
      </c>
      <c r="D52" s="27">
        <v>0</v>
      </c>
      <c r="E52" s="27">
        <v>1</v>
      </c>
      <c r="F52" s="25" t="s">
        <v>134</v>
      </c>
    </row>
    <row r="53" spans="2:6" x14ac:dyDescent="0.25">
      <c r="B53" s="25" t="s">
        <v>74</v>
      </c>
      <c r="C53" s="25" t="s">
        <v>15</v>
      </c>
      <c r="D53" s="27">
        <v>0</v>
      </c>
      <c r="E53" s="27">
        <v>0</v>
      </c>
      <c r="F53" s="25" t="s">
        <v>134</v>
      </c>
    </row>
    <row r="54" spans="2:6" x14ac:dyDescent="0.25">
      <c r="B54" s="25" t="s">
        <v>75</v>
      </c>
      <c r="C54" s="25" t="s">
        <v>14</v>
      </c>
      <c r="D54" s="27">
        <v>0</v>
      </c>
      <c r="E54" s="27">
        <v>0</v>
      </c>
      <c r="F54" s="25" t="s">
        <v>134</v>
      </c>
    </row>
    <row r="55" spans="2:6" x14ac:dyDescent="0.25">
      <c r="B55" s="25" t="s">
        <v>76</v>
      </c>
      <c r="C55" s="25" t="s">
        <v>13</v>
      </c>
      <c r="D55" s="27">
        <v>0</v>
      </c>
      <c r="E55" s="27">
        <v>0</v>
      </c>
      <c r="F55" s="25" t="s">
        <v>134</v>
      </c>
    </row>
    <row r="56" spans="2:6" x14ac:dyDescent="0.25">
      <c r="B56" s="25" t="s">
        <v>77</v>
      </c>
      <c r="C56" s="25" t="s">
        <v>15</v>
      </c>
      <c r="D56" s="27">
        <v>0</v>
      </c>
      <c r="E56" s="27">
        <v>1</v>
      </c>
      <c r="F56" s="25" t="s">
        <v>134</v>
      </c>
    </row>
    <row r="57" spans="2:6" x14ac:dyDescent="0.25">
      <c r="B57" s="25" t="s">
        <v>78</v>
      </c>
      <c r="C57" s="25" t="s">
        <v>14</v>
      </c>
      <c r="D57" s="27">
        <v>0</v>
      </c>
      <c r="E57" s="27">
        <v>1</v>
      </c>
      <c r="F57" s="25" t="s">
        <v>134</v>
      </c>
    </row>
    <row r="58" spans="2:6" x14ac:dyDescent="0.25">
      <c r="B58" s="25" t="s">
        <v>79</v>
      </c>
      <c r="C58" s="25" t="s">
        <v>13</v>
      </c>
      <c r="D58" s="27">
        <v>0</v>
      </c>
      <c r="E58" s="27">
        <v>0</v>
      </c>
      <c r="F58" s="25" t="s">
        <v>134</v>
      </c>
    </row>
    <row r="59" spans="2:6" x14ac:dyDescent="0.25">
      <c r="B59" s="25" t="s">
        <v>80</v>
      </c>
      <c r="C59" s="25" t="s">
        <v>15</v>
      </c>
      <c r="D59" s="27">
        <v>0</v>
      </c>
      <c r="E59" s="27">
        <v>0</v>
      </c>
      <c r="F59" s="25" t="s">
        <v>134</v>
      </c>
    </row>
    <row r="60" spans="2:6" x14ac:dyDescent="0.25">
      <c r="B60" s="25" t="s">
        <v>81</v>
      </c>
      <c r="C60" s="25" t="s">
        <v>14</v>
      </c>
      <c r="D60" s="27">
        <v>0</v>
      </c>
      <c r="E60" s="27">
        <v>0</v>
      </c>
      <c r="F60" s="25" t="s">
        <v>134</v>
      </c>
    </row>
    <row r="61" spans="2:6" x14ac:dyDescent="0.25">
      <c r="B61" s="25" t="s">
        <v>82</v>
      </c>
      <c r="C61" s="25" t="s">
        <v>13</v>
      </c>
      <c r="D61" s="27">
        <v>0</v>
      </c>
      <c r="E61" s="27">
        <v>1</v>
      </c>
      <c r="F61" s="25" t="s">
        <v>134</v>
      </c>
    </row>
    <row r="62" spans="2:6" x14ac:dyDescent="0.25">
      <c r="B62" s="25" t="s">
        <v>83</v>
      </c>
      <c r="C62" s="25" t="s">
        <v>15</v>
      </c>
      <c r="D62" s="27">
        <v>0</v>
      </c>
      <c r="E62" s="27">
        <v>0</v>
      </c>
      <c r="F62" s="25" t="s">
        <v>134</v>
      </c>
    </row>
    <row r="63" spans="2:6" x14ac:dyDescent="0.25">
      <c r="B63" s="25" t="s">
        <v>84</v>
      </c>
      <c r="C63" s="25" t="s">
        <v>14</v>
      </c>
      <c r="D63" s="27">
        <v>0</v>
      </c>
      <c r="E63" s="27">
        <v>0</v>
      </c>
      <c r="F63" s="25" t="s">
        <v>134</v>
      </c>
    </row>
    <row r="64" spans="2:6" x14ac:dyDescent="0.25">
      <c r="B64" s="25" t="s">
        <v>85</v>
      </c>
      <c r="C64" s="25" t="s">
        <v>13</v>
      </c>
      <c r="D64" s="27">
        <v>0</v>
      </c>
      <c r="E64" s="27">
        <v>1</v>
      </c>
      <c r="F64" s="25" t="s">
        <v>134</v>
      </c>
    </row>
    <row r="65" spans="1:7" x14ac:dyDescent="0.25">
      <c r="B65" s="25" t="s">
        <v>86</v>
      </c>
      <c r="C65" s="25" t="s">
        <v>15</v>
      </c>
      <c r="D65" s="27">
        <v>0</v>
      </c>
      <c r="E65" s="27">
        <v>0</v>
      </c>
      <c r="F65" s="25" t="s">
        <v>134</v>
      </c>
    </row>
    <row r="66" spans="1:7" x14ac:dyDescent="0.25">
      <c r="B66" s="25" t="s">
        <v>87</v>
      </c>
      <c r="C66" s="25" t="s">
        <v>14</v>
      </c>
      <c r="D66" s="27">
        <v>0</v>
      </c>
      <c r="E66" s="27">
        <v>1</v>
      </c>
      <c r="F66" s="25" t="s">
        <v>134</v>
      </c>
    </row>
    <row r="67" spans="1:7" x14ac:dyDescent="0.25">
      <c r="B67" s="25" t="s">
        <v>88</v>
      </c>
      <c r="C67" s="25" t="s">
        <v>13</v>
      </c>
      <c r="D67" s="27">
        <v>0</v>
      </c>
      <c r="E67" s="27">
        <v>0</v>
      </c>
      <c r="F67" s="25" t="s">
        <v>134</v>
      </c>
    </row>
    <row r="68" spans="1:7" ht="15.75" thickBot="1" x14ac:dyDescent="0.3">
      <c r="B68" s="24" t="s">
        <v>89</v>
      </c>
      <c r="C68" s="24" t="s">
        <v>15</v>
      </c>
      <c r="D68" s="28">
        <v>0</v>
      </c>
      <c r="E68" s="28">
        <v>0</v>
      </c>
      <c r="F68" s="24" t="s">
        <v>134</v>
      </c>
    </row>
    <row r="71" spans="1:7" ht="15.75" thickBot="1" x14ac:dyDescent="0.3">
      <c r="A71" t="s">
        <v>36</v>
      </c>
    </row>
    <row r="72" spans="1:7" ht="15.75" thickBot="1" x14ac:dyDescent="0.3">
      <c r="B72" s="30" t="s">
        <v>30</v>
      </c>
      <c r="C72" s="30" t="s">
        <v>31</v>
      </c>
      <c r="D72" s="30" t="s">
        <v>37</v>
      </c>
      <c r="E72" s="30" t="s">
        <v>38</v>
      </c>
      <c r="F72" s="30" t="s">
        <v>39</v>
      </c>
      <c r="G72" s="30" t="s">
        <v>40</v>
      </c>
    </row>
    <row r="73" spans="1:7" x14ac:dyDescent="0.25">
      <c r="B73" s="25" t="s">
        <v>90</v>
      </c>
      <c r="C73" s="25" t="s">
        <v>16</v>
      </c>
      <c r="D73" s="27">
        <v>1</v>
      </c>
      <c r="E73" s="25" t="s">
        <v>91</v>
      </c>
      <c r="F73" s="25" t="s">
        <v>92</v>
      </c>
      <c r="G73" s="25">
        <v>0</v>
      </c>
    </row>
    <row r="74" spans="1:7" x14ac:dyDescent="0.25">
      <c r="B74" s="25" t="s">
        <v>93</v>
      </c>
      <c r="C74" s="25" t="s">
        <v>16</v>
      </c>
      <c r="D74" s="27">
        <v>1</v>
      </c>
      <c r="E74" s="25" t="s">
        <v>94</v>
      </c>
      <c r="F74" s="25" t="s">
        <v>92</v>
      </c>
      <c r="G74" s="25">
        <v>0</v>
      </c>
    </row>
    <row r="75" spans="1:7" x14ac:dyDescent="0.25">
      <c r="B75" s="25" t="s">
        <v>95</v>
      </c>
      <c r="C75" s="25" t="s">
        <v>16</v>
      </c>
      <c r="D75" s="27">
        <v>1</v>
      </c>
      <c r="E75" s="25" t="s">
        <v>96</v>
      </c>
      <c r="F75" s="25" t="s">
        <v>92</v>
      </c>
      <c r="G75" s="25">
        <v>0</v>
      </c>
    </row>
    <row r="76" spans="1:7" x14ac:dyDescent="0.25">
      <c r="B76" s="25" t="s">
        <v>97</v>
      </c>
      <c r="C76" s="25" t="s">
        <v>16</v>
      </c>
      <c r="D76" s="27">
        <v>1</v>
      </c>
      <c r="E76" s="25" t="s">
        <v>98</v>
      </c>
      <c r="F76" s="25" t="s">
        <v>92</v>
      </c>
      <c r="G76" s="25">
        <v>0</v>
      </c>
    </row>
    <row r="77" spans="1:7" x14ac:dyDescent="0.25">
      <c r="B77" s="25" t="s">
        <v>99</v>
      </c>
      <c r="C77" s="25" t="s">
        <v>16</v>
      </c>
      <c r="D77" s="27">
        <v>1</v>
      </c>
      <c r="E77" s="25" t="s">
        <v>100</v>
      </c>
      <c r="F77" s="25" t="s">
        <v>92</v>
      </c>
      <c r="G77" s="25">
        <v>0</v>
      </c>
    </row>
    <row r="78" spans="1:7" x14ac:dyDescent="0.25">
      <c r="B78" s="25" t="s">
        <v>101</v>
      </c>
      <c r="C78" s="25" t="s">
        <v>16</v>
      </c>
      <c r="D78" s="27">
        <v>1</v>
      </c>
      <c r="E78" s="25" t="s">
        <v>102</v>
      </c>
      <c r="F78" s="25" t="s">
        <v>92</v>
      </c>
      <c r="G78" s="25">
        <v>0</v>
      </c>
    </row>
    <row r="79" spans="1:7" x14ac:dyDescent="0.25">
      <c r="B79" s="25" t="s">
        <v>103</v>
      </c>
      <c r="C79" s="25" t="s">
        <v>16</v>
      </c>
      <c r="D79" s="27">
        <v>1</v>
      </c>
      <c r="E79" s="25" t="s">
        <v>104</v>
      </c>
      <c r="F79" s="25" t="s">
        <v>92</v>
      </c>
      <c r="G79" s="25">
        <v>0</v>
      </c>
    </row>
    <row r="80" spans="1:7" x14ac:dyDescent="0.25">
      <c r="B80" s="25" t="s">
        <v>105</v>
      </c>
      <c r="C80" s="25" t="s">
        <v>16</v>
      </c>
      <c r="D80" s="27">
        <v>1</v>
      </c>
      <c r="E80" s="25" t="s">
        <v>106</v>
      </c>
      <c r="F80" s="25" t="s">
        <v>92</v>
      </c>
      <c r="G80" s="25">
        <v>0</v>
      </c>
    </row>
    <row r="81" spans="2:7" x14ac:dyDescent="0.25">
      <c r="B81" s="25" t="s">
        <v>107</v>
      </c>
      <c r="C81" s="25" t="s">
        <v>16</v>
      </c>
      <c r="D81" s="27">
        <v>1</v>
      </c>
      <c r="E81" s="25" t="s">
        <v>108</v>
      </c>
      <c r="F81" s="25" t="s">
        <v>92</v>
      </c>
      <c r="G81" s="25">
        <v>0</v>
      </c>
    </row>
    <row r="82" spans="2:7" x14ac:dyDescent="0.25">
      <c r="B82" s="25" t="s">
        <v>109</v>
      </c>
      <c r="C82" s="25" t="s">
        <v>16</v>
      </c>
      <c r="D82" s="27">
        <v>1</v>
      </c>
      <c r="E82" s="25" t="s">
        <v>110</v>
      </c>
      <c r="F82" s="25" t="s">
        <v>92</v>
      </c>
      <c r="G82" s="25">
        <v>0</v>
      </c>
    </row>
    <row r="83" spans="2:7" x14ac:dyDescent="0.25">
      <c r="B83" s="25" t="s">
        <v>111</v>
      </c>
      <c r="C83" s="25" t="s">
        <v>16</v>
      </c>
      <c r="D83" s="27">
        <v>1</v>
      </c>
      <c r="E83" s="25" t="s">
        <v>112</v>
      </c>
      <c r="F83" s="25" t="s">
        <v>92</v>
      </c>
      <c r="G83" s="25">
        <v>0</v>
      </c>
    </row>
    <row r="84" spans="2:7" x14ac:dyDescent="0.25">
      <c r="B84" s="25" t="s">
        <v>113</v>
      </c>
      <c r="C84" s="25" t="s">
        <v>16</v>
      </c>
      <c r="D84" s="27">
        <v>1</v>
      </c>
      <c r="E84" s="25" t="s">
        <v>114</v>
      </c>
      <c r="F84" s="25" t="s">
        <v>92</v>
      </c>
      <c r="G84" s="25">
        <v>0</v>
      </c>
    </row>
    <row r="85" spans="2:7" x14ac:dyDescent="0.25">
      <c r="B85" s="25" t="s">
        <v>115</v>
      </c>
      <c r="C85" s="25" t="s">
        <v>16</v>
      </c>
      <c r="D85" s="27">
        <v>1</v>
      </c>
      <c r="E85" s="25" t="s">
        <v>116</v>
      </c>
      <c r="F85" s="25" t="s">
        <v>92</v>
      </c>
      <c r="G85" s="25">
        <v>0</v>
      </c>
    </row>
    <row r="86" spans="2:7" x14ac:dyDescent="0.25">
      <c r="B86" s="25" t="s">
        <v>117</v>
      </c>
      <c r="C86" s="25" t="s">
        <v>16</v>
      </c>
      <c r="D86" s="27">
        <v>1</v>
      </c>
      <c r="E86" s="25" t="s">
        <v>118</v>
      </c>
      <c r="F86" s="25" t="s">
        <v>92</v>
      </c>
      <c r="G86" s="25">
        <v>0</v>
      </c>
    </row>
    <row r="87" spans="2:7" x14ac:dyDescent="0.25">
      <c r="B87" s="25" t="s">
        <v>119</v>
      </c>
      <c r="C87" s="25" t="s">
        <v>16</v>
      </c>
      <c r="D87" s="27">
        <v>1</v>
      </c>
      <c r="E87" s="25" t="s">
        <v>120</v>
      </c>
      <c r="F87" s="25" t="s">
        <v>92</v>
      </c>
      <c r="G87" s="25">
        <v>0</v>
      </c>
    </row>
    <row r="88" spans="2:7" x14ac:dyDescent="0.25">
      <c r="B88" s="25" t="s">
        <v>121</v>
      </c>
      <c r="C88" s="25" t="s">
        <v>16</v>
      </c>
      <c r="D88" s="27">
        <v>1</v>
      </c>
      <c r="E88" s="25" t="s">
        <v>122</v>
      </c>
      <c r="F88" s="25" t="s">
        <v>92</v>
      </c>
      <c r="G88" s="25">
        <v>0</v>
      </c>
    </row>
    <row r="89" spans="2:7" x14ac:dyDescent="0.25">
      <c r="B89" s="25" t="s">
        <v>123</v>
      </c>
      <c r="C89" s="25" t="s">
        <v>124</v>
      </c>
      <c r="D89" s="29">
        <v>7776201</v>
      </c>
      <c r="E89" s="25" t="s">
        <v>125</v>
      </c>
      <c r="F89" s="25" t="s">
        <v>126</v>
      </c>
      <c r="G89" s="29">
        <v>7776201</v>
      </c>
    </row>
    <row r="90" spans="2:7" x14ac:dyDescent="0.25">
      <c r="B90" s="25" t="s">
        <v>127</v>
      </c>
      <c r="C90" s="25" t="s">
        <v>128</v>
      </c>
      <c r="D90" s="29">
        <v>4462033</v>
      </c>
      <c r="E90" s="25" t="s">
        <v>129</v>
      </c>
      <c r="F90" s="25" t="s">
        <v>126</v>
      </c>
      <c r="G90" s="29">
        <v>4462033</v>
      </c>
    </row>
    <row r="91" spans="2:7" x14ac:dyDescent="0.25">
      <c r="B91" s="25" t="s">
        <v>130</v>
      </c>
      <c r="C91" s="25" t="s">
        <v>131</v>
      </c>
      <c r="D91" s="29">
        <v>3200700</v>
      </c>
      <c r="E91" s="25" t="s">
        <v>132</v>
      </c>
      <c r="F91" s="25" t="s">
        <v>126</v>
      </c>
      <c r="G91" s="29">
        <v>3200700</v>
      </c>
    </row>
    <row r="92" spans="2:7" ht="15.75" thickBot="1" x14ac:dyDescent="0.3">
      <c r="B92" s="24" t="s">
        <v>133</v>
      </c>
      <c r="C92" s="24"/>
      <c r="D92" s="24"/>
      <c r="E92" s="24"/>
      <c r="F92" s="24"/>
      <c r="G92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2" t="s">
        <v>2</v>
      </c>
      <c r="B1" s="32"/>
      <c r="C1" s="32"/>
      <c r="D1" s="32"/>
      <c r="E1" s="32"/>
      <c r="F1" s="32"/>
      <c r="G1" s="32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2" t="s">
        <v>2</v>
      </c>
      <c r="B1" s="32"/>
      <c r="C1" s="32"/>
      <c r="D1" s="32"/>
      <c r="E1" s="32"/>
      <c r="F1" s="32"/>
      <c r="G1" s="32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Задача</vt:lpstr>
      <vt:lpstr>Задача (3 диска)</vt:lpstr>
      <vt:lpstr>Отчет о результатах 1</vt:lpstr>
      <vt:lpstr>EXCEL2.RU</vt:lpstr>
      <vt:lpstr>Записать_на_диск?</vt:lpstr>
      <vt:lpstr>'Задача (3 диска)'!Записать_на_диски?</vt:lpstr>
      <vt:lpstr>Контроль_повтора</vt:lpstr>
      <vt:lpstr>Оставшееся_место</vt:lpstr>
      <vt:lpstr>Оставшееся_место_на_диске</vt:lpstr>
      <vt:lpstr>Суммарное_оставшееся_место_на_дисках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2015-02-26T13:30:02Z</cp:lastPrinted>
  <dcterms:created xsi:type="dcterms:W3CDTF">2012-05-10T04:44:58Z</dcterms:created>
  <dcterms:modified xsi:type="dcterms:W3CDTF">2015-03-27T06:34:08Z</dcterms:modified>
</cp:coreProperties>
</file>