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65" windowWidth="18975" windowHeight="11835" tabRatio="534"/>
  </bookViews>
  <sheets>
    <sheet name="Пример" sheetId="12" r:id="rId1"/>
    <sheet name="Смеси" sheetId="22" r:id="rId2"/>
    <sheet name="EXCEL2.RU" sheetId="19" r:id="rId3"/>
    <sheet name="EXCEL2.RU (2)" sheetId="20" state="veryHidden" r:id="rId4"/>
  </sheets>
  <definedNames>
    <definedName name="_xlnm._FilterDatabase" localSheetId="0" hidden="1">Пример!#REF!</definedName>
    <definedName name="_xlnm._FilterDatabase" localSheetId="1" hidden="1">Смеси!#REF!</definedName>
    <definedName name="anscount" hidden="1">2</definedName>
    <definedName name="limcount" hidden="1">2</definedName>
    <definedName name="sencount" hidden="1">4</definedName>
    <definedName name="solver_adj" localSheetId="0" hidden="1">Пример!$B$14:$B$17,Пример!$F$7:$F$10</definedName>
    <definedName name="solver_adj" localSheetId="1" hidden="1">Смеси!$B$11:$F$11</definedName>
    <definedName name="solver_cvg" localSheetId="0" hidden="1">0.0001</definedName>
    <definedName name="solver_cvg" localSheetId="1" hidden="1">0.0001</definedName>
    <definedName name="solver_drv" localSheetId="0" hidden="1">2</definedName>
    <definedName name="solver_drv" localSheetId="1" hidden="1">2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Пример!$B$14:$B$17</definedName>
    <definedName name="solver_lhs1" localSheetId="1" hidden="1">Смеси!$B$11:$F$11</definedName>
    <definedName name="solver_lhs2" localSheetId="0" hidden="1">Пример!$B$20</definedName>
    <definedName name="solver_lhs2" localSheetId="1" hidden="1">Смеси!$B$11:$F$11</definedName>
    <definedName name="solver_lhs3" localSheetId="0" hidden="1">Пример!$F$7:$F$10</definedName>
    <definedName name="solver_lhs3" localSheetId="1" hidden="1">Смеси!$G$7:$G$10</definedName>
    <definedName name="solver_lhs4" localSheetId="0" hidden="1">Пример!$B$23</definedName>
    <definedName name="solver_lhs4" localSheetId="1" hidden="1">Смеси!#REF!</definedName>
    <definedName name="solver_lhs5" localSheetId="0" hidden="1">Пример!$E$23</definedName>
    <definedName name="solver_lhs5" localSheetId="1" hidden="1">Смеси!#REF!</definedName>
    <definedName name="solver_lhs6" localSheetId="0" hidden="1">Пример!#REF!</definedName>
    <definedName name="solver_lhs6" localSheetId="1" hidden="1">Смеси!#REF!</definedName>
    <definedName name="solver_lhs7" localSheetId="0" hidden="1">Пример!#REF!</definedName>
    <definedName name="solver_lhs7" localSheetId="1" hidden="1">Смеси!#REF!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5</definedName>
    <definedName name="solver_num" localSheetId="1" hidden="1">3</definedName>
    <definedName name="solver_nwt" localSheetId="0" hidden="1">1</definedName>
    <definedName name="solver_nwt" localSheetId="1" hidden="1">1</definedName>
    <definedName name="solver_opt" localSheetId="0" hidden="1">Пример!$B$27</definedName>
    <definedName name="solver_opt" localSheetId="1" hidden="1">Смеси!$B$15</definedName>
    <definedName name="solver_pre" localSheetId="0" hidden="1">0.000001</definedName>
    <definedName name="solver_pre" localSheetId="1" hidden="1">0.000001</definedName>
    <definedName name="solver_rbv" localSheetId="0" hidden="1">2</definedName>
    <definedName name="solver_rbv" localSheetId="1" hidden="1">2</definedName>
    <definedName name="solver_rel1" localSheetId="0" hidden="1">1</definedName>
    <definedName name="solver_rel1" localSheetId="1" hidden="1">4</definedName>
    <definedName name="solver_rel2" localSheetId="0" hidden="1">1</definedName>
    <definedName name="solver_rel2" localSheetId="1" hidden="1">3</definedName>
    <definedName name="solver_rel3" localSheetId="0" hidden="1">5</definedName>
    <definedName name="solver_rel3" localSheetId="1" hidden="1">3</definedName>
    <definedName name="solver_rel4" localSheetId="0" hidden="1">3</definedName>
    <definedName name="solver_rel4" localSheetId="1" hidden="1">3</definedName>
    <definedName name="solver_rel5" localSheetId="0" hidden="1">3</definedName>
    <definedName name="solver_rel5" localSheetId="1" hidden="1">3</definedName>
    <definedName name="solver_rel6" localSheetId="0" hidden="1">3</definedName>
    <definedName name="solver_rel6" localSheetId="1" hidden="1">3</definedName>
    <definedName name="solver_rel7" localSheetId="0" hidden="1">3</definedName>
    <definedName name="solver_rel7" localSheetId="1" hidden="1">3</definedName>
    <definedName name="solver_rhs1" localSheetId="0" hidden="1">Максимальная_производительность</definedName>
    <definedName name="solver_rhs1" localSheetId="1" hidden="1">целое</definedName>
    <definedName name="solver_rhs2" localSheetId="0" hidden="1">Выпущенная_продукция_Всего</definedName>
    <definedName name="solver_rhs2" localSheetId="1" hidden="1">Минимальное_кол_во</definedName>
    <definedName name="solver_rhs3" localSheetId="0" hidden="1">бинарное</definedName>
    <definedName name="solver_rhs3" localSheetId="1" hidden="1">Смеси!$H$7:$H$10</definedName>
    <definedName name="solver_rhs4" localSheetId="0" hidden="1">Кальция_требуется</definedName>
    <definedName name="solver_rhs4" localSheetId="1" hidden="1">[0]!Кальция_требуется</definedName>
    <definedName name="solver_rhs5" localSheetId="0" hidden="1">Магния_требуется</definedName>
    <definedName name="solver_rhs5" localSheetId="1" hidden="1">[0]!Магния_требуется</definedName>
    <definedName name="solver_rhs6" localSheetId="0" hidden="1">Заказ</definedName>
    <definedName name="solver_rhs6" localSheetId="1" hidden="1">[0]!Заказ</definedName>
    <definedName name="solver_rhs7" localSheetId="0" hidden="1">Заказ</definedName>
    <definedName name="solver_rhs7" localSheetId="1" hidden="1">[0]!Заказ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Выпущенная_продукция">Пример!$B$14:$B$17</definedName>
    <definedName name="Выпущенная_продукция_Всего">Пример!$B$18</definedName>
    <definedName name="Заказ">Пример!$B$20</definedName>
    <definedName name="Использование_карьера">Пример!$F$7:$F$10</definedName>
    <definedName name="Кальция_произведено">Пример!$B$23</definedName>
    <definedName name="Кальция_требуется">Пример!$B$24</definedName>
    <definedName name="Магния_произведено">Пример!$E$23</definedName>
    <definedName name="Магния_требуется">Пример!$E$24</definedName>
    <definedName name="Максимальная_производительность">Пример!$D$14:$D$17</definedName>
    <definedName name="Минимальное_кол_во">Смеси!$B$12:$F$12</definedName>
    <definedName name="Норматив__минимум" localSheetId="1">Смеси!$H$7:$H$10</definedName>
    <definedName name="Состав_смеси" localSheetId="1">Смеси!$B$11:$F$11</definedName>
    <definedName name="Стоимость_смеси">Смеси!$B$15</definedName>
    <definedName name="Фактическое_содержание" localSheetId="1">Смеси!$G$7:$G$10</definedName>
  </definedNames>
  <calcPr calcId="145621"/>
</workbook>
</file>

<file path=xl/calcChain.xml><?xml version="1.0" encoding="utf-8"?>
<calcChain xmlns="http://schemas.openxmlformats.org/spreadsheetml/2006/main">
  <c r="B15" i="22" l="1"/>
  <c r="G8" i="22"/>
  <c r="G9" i="22"/>
  <c r="G10" i="22"/>
  <c r="G7" i="22"/>
  <c r="B18" i="12" l="1"/>
  <c r="B24" i="12" s="1"/>
  <c r="B27" i="12" l="1"/>
  <c r="E23" i="12"/>
  <c r="B23" i="12"/>
  <c r="D15" i="12"/>
  <c r="D16" i="12"/>
  <c r="D17" i="12"/>
  <c r="D14" i="12"/>
  <c r="E24" i="12" l="1"/>
  <c r="C20" i="12"/>
</calcChain>
</file>

<file path=xl/sharedStrings.xml><?xml version="1.0" encoding="utf-8"?>
<sst xmlns="http://schemas.openxmlformats.org/spreadsheetml/2006/main" count="60" uniqueCount="48">
  <si>
    <t>Всего выпущено</t>
  </si>
  <si>
    <t>Информация о карьерах</t>
  </si>
  <si>
    <t>Карьер 1</t>
  </si>
  <si>
    <t>Карьер 2</t>
  </si>
  <si>
    <t>Карьер 3</t>
  </si>
  <si>
    <t>Карьер 4</t>
  </si>
  <si>
    <t>Содержание кальция</t>
  </si>
  <si>
    <t>Содержание магния</t>
  </si>
  <si>
    <t>Максимальная производительность, тонн в год</t>
  </si>
  <si>
    <t>Карьер используется (1=Да, 0=Нет)</t>
  </si>
  <si>
    <t>Название карьера</t>
  </si>
  <si>
    <t>Известняк</t>
  </si>
  <si>
    <t>Максимальная производительность используемых карьеров, тонн в год</t>
  </si>
  <si>
    <t>Ограничение по кальцию</t>
  </si>
  <si>
    <t>Фактическое количество кальция</t>
  </si>
  <si>
    <t>Требуемое количество кальция</t>
  </si>
  <si>
    <t>Требуемое количество кальция на 1 тонну</t>
  </si>
  <si>
    <t>Ограничение по магнию</t>
  </si>
  <si>
    <t>Фактическое количество магния</t>
  </si>
  <si>
    <t>Требуемое количество магния</t>
  </si>
  <si>
    <t>Требуемое количество магния на 1 тонну</t>
  </si>
  <si>
    <t>Расходы на содержание карьера в год (млн. долл.)</t>
  </si>
  <si>
    <t>Производственные расходы (млн. долл.) на заказ</t>
  </si>
  <si>
    <t>Количество продукции (известняка), выпущенное за год (тонн)</t>
  </si>
  <si>
    <t>Заказ, который должен быть выполнен</t>
  </si>
  <si>
    <t xml:space="preserve">Компания владеет 4-мя карьерами, из которых она может добывать известняк различного качества. Особенно важны 2 характеристики: содержание в породе кальция и магния.
Компания должна выполнить заказ на поставку 6000 тонн известняка (в течение 1 периода, года). Продукция должна содержать в среднем 0,9 единиц кальция на тонну и 2,3 единицы магния.
Годовые затраты на эксплуатацию каждого карьера фиксированы и составляют значительную величину. Каждый карьер имеет свою производительность. Суммарная мощность карьеров избыточна для выполнения заказа. Чтобы минимизировать затраты необходимо один из карьеров закрыть (не эксплуатировать в этом году). 
Какой карьер выгоднее всего закрыть? 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</si>
  <si>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</si>
  <si>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</si>
  <si>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</si>
  <si>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</si>
  <si>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</si>
  <si>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Поиск решения MS EXCEL. Распределение ресурсов (ограничение - требования к качеству продукции)</t>
  </si>
  <si>
    <t>Требуется приготовить смесь для скота, которая бы содержала питательные вещества в нужном количестве. При этом стоимость смеси должна быть минимальной.</t>
  </si>
  <si>
    <t>Полезный компонент1</t>
  </si>
  <si>
    <t>Полезный компонент2</t>
  </si>
  <si>
    <t>Полезный компонент3</t>
  </si>
  <si>
    <t>Полезный компонент4</t>
  </si>
  <si>
    <t>Состав смеси</t>
  </si>
  <si>
    <t>Норматив (минимум)</t>
  </si>
  <si>
    <t>Цена компонента</t>
  </si>
  <si>
    <t>Стоимость смеси</t>
  </si>
  <si>
    <t>Фактическое содержание полезных компонентов</t>
  </si>
  <si>
    <t>Комбикорм тип1</t>
  </si>
  <si>
    <t>Комбикорм тип2</t>
  </si>
  <si>
    <t>Комбикорм тип3</t>
  </si>
  <si>
    <t>Добавка 1</t>
  </si>
  <si>
    <t>Добавка 2</t>
  </si>
  <si>
    <t>Минимальное кол-во комбикорма (добавки) данного типа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</si>
</sst>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MS Sans Serif"/>
      <family val="2"/>
    </font>
    <font>
      <b/>
      <sz val="16"/>
      <color rgb="FFFF000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>
      <alignment horizontal="left"/>
    </xf>
  </cellStyleXfs>
  <cellXfs count="45">
    <xf numFmtId="0" fontId="0" fillId="0" borderId="0" xfId="0"/>
    <xf numFmtId="0" fontId="1" fillId="0" borderId="0" xfId="0" applyFont="1"/>
    <xf numFmtId="0" fontId="2" fillId="0" borderId="0" xfId="1"/>
    <xf numFmtId="0" fontId="6" fillId="0" borderId="0" xfId="5" applyFont="1" applyBorder="1"/>
    <xf numFmtId="0" fontId="6" fillId="0" borderId="0" xfId="5" applyFont="1"/>
    <xf numFmtId="0" fontId="7" fillId="0" borderId="0" xfId="5" quotePrefix="1" applyFont="1" applyBorder="1" applyAlignment="1">
      <alignment horizontal="left"/>
    </xf>
    <xf numFmtId="0" fontId="6" fillId="0" borderId="1" xfId="5" applyFont="1" applyBorder="1"/>
    <xf numFmtId="0" fontId="7" fillId="0" borderId="1" xfId="5" applyFont="1" applyBorder="1" applyAlignment="1"/>
    <xf numFmtId="0" fontId="7" fillId="0" borderId="1" xfId="5" quotePrefix="1" applyFont="1" applyBorder="1" applyAlignment="1">
      <alignment horizontal="left" vertical="top" wrapText="1"/>
    </xf>
    <xf numFmtId="0" fontId="7" fillId="0" borderId="1" xfId="5" applyFont="1" applyBorder="1"/>
    <xf numFmtId="0" fontId="7" fillId="0" borderId="1" xfId="5" applyFont="1" applyBorder="1" applyAlignment="1">
      <alignment vertical="top"/>
    </xf>
    <xf numFmtId="0" fontId="7" fillId="3" borderId="1" xfId="5" applyFont="1" applyFill="1" applyBorder="1" applyAlignment="1">
      <alignment wrapText="1"/>
    </xf>
    <xf numFmtId="0" fontId="6" fillId="2" borderId="1" xfId="5" applyFont="1" applyFill="1" applyBorder="1" applyAlignment="1"/>
    <xf numFmtId="0" fontId="7" fillId="3" borderId="1" xfId="5" applyFont="1" applyFill="1" applyBorder="1" applyAlignment="1"/>
    <xf numFmtId="0" fontId="6" fillId="3" borderId="1" xfId="5" applyFont="1" applyFill="1" applyBorder="1"/>
    <xf numFmtId="0" fontId="9" fillId="5" borderId="1" xfId="5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0" xfId="0" applyNumberFormat="1"/>
    <xf numFmtId="0" fontId="7" fillId="0" borderId="1" xfId="5" applyFont="1" applyFill="1" applyBorder="1" applyAlignment="1">
      <alignment vertical="top" wrapText="1"/>
    </xf>
    <xf numFmtId="0" fontId="6" fillId="0" borderId="1" xfId="6" applyFont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6" fillId="2" borderId="1" xfId="6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7" fillId="3" borderId="1" xfId="5" quotePrefix="1" applyFont="1" applyFill="1" applyBorder="1" applyAlignment="1">
      <alignment horizontal="left" vertical="top"/>
    </xf>
    <xf numFmtId="2" fontId="1" fillId="4" borderId="1" xfId="0" applyNumberFormat="1" applyFont="1" applyFill="1" applyBorder="1"/>
    <xf numFmtId="0" fontId="11" fillId="7" borderId="0" xfId="1" applyFont="1" applyFill="1" applyAlignment="1">
      <alignment vertical="center" wrapText="1"/>
    </xf>
    <xf numFmtId="0" fontId="13" fillId="8" borderId="0" xfId="0" applyFont="1" applyFill="1" applyAlignment="1"/>
    <xf numFmtId="0" fontId="14" fillId="8" borderId="0" xfId="0" applyFont="1" applyFill="1" applyAlignment="1">
      <alignment vertical="center"/>
    </xf>
    <xf numFmtId="0" fontId="6" fillId="9" borderId="0" xfId="0" applyNumberFormat="1" applyFont="1" applyFill="1" applyAlignment="1">
      <alignment horizontal="centerContinuous" vertical="top" wrapText="1"/>
    </xf>
    <xf numFmtId="0" fontId="10" fillId="6" borderId="0" xfId="4" applyFont="1" applyFill="1" applyAlignment="1" applyProtection="1">
      <alignment vertical="center"/>
    </xf>
    <xf numFmtId="0" fontId="1" fillId="0" borderId="1" xfId="0" applyFont="1" applyBorder="1" applyAlignment="1">
      <alignment wrapText="1"/>
    </xf>
    <xf numFmtId="0" fontId="15" fillId="0" borderId="1" xfId="0" applyFont="1" applyBorder="1"/>
    <xf numFmtId="0" fontId="0" fillId="2" borderId="1" xfId="0" applyFill="1" applyBorder="1"/>
    <xf numFmtId="0" fontId="0" fillId="10" borderId="1" xfId="0" applyFill="1" applyBorder="1"/>
    <xf numFmtId="0" fontId="1" fillId="10" borderId="1" xfId="0" applyFont="1" applyFill="1" applyBorder="1" applyAlignment="1">
      <alignment vertical="top" wrapText="1"/>
    </xf>
    <xf numFmtId="0" fontId="1" fillId="4" borderId="1" xfId="0" applyFont="1" applyFill="1" applyBorder="1"/>
    <xf numFmtId="0" fontId="0" fillId="10" borderId="1" xfId="0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3" fontId="0" fillId="0" borderId="1" xfId="0" applyNumberFormat="1" applyBorder="1"/>
    <xf numFmtId="3" fontId="1" fillId="0" borderId="1" xfId="0" applyNumberFormat="1" applyFont="1" applyBorder="1"/>
    <xf numFmtId="3" fontId="0" fillId="10" borderId="1" xfId="0" applyNumberFormat="1" applyFill="1" applyBorder="1"/>
    <xf numFmtId="0" fontId="10" fillId="6" borderId="0" xfId="4" applyFont="1" applyFill="1" applyAlignment="1" applyProtection="1">
      <alignment horizontal="center" vertical="center"/>
    </xf>
    <xf numFmtId="0" fontId="5" fillId="8" borderId="0" xfId="4" applyFill="1" applyAlignment="1" applyProtection="1"/>
  </cellXfs>
  <cellStyles count="8">
    <cellStyle name="Currency_TapePivot" xfId="3"/>
    <cellStyle name="Normal_ALLOC1" xfId="5"/>
    <cellStyle name="Normal_BLEND1" xfId="6"/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7"/>
  </cellStyles>
  <dxfs count="1">
    <dxf>
      <font>
        <b val="0"/>
        <i val="0"/>
        <color theme="1"/>
      </font>
      <fill>
        <patternFill>
          <bgColor theme="6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isk-resheniya-ms-excel-14-raspredelenie-resursov-ogranichenie-trebovanie-k-kachestvu-produkcii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7"/>
  <sheetViews>
    <sheetView tabSelected="1" workbookViewId="0">
      <selection activeCell="A2" sqref="A2"/>
    </sheetView>
  </sheetViews>
  <sheetFormatPr defaultRowHeight="15" x14ac:dyDescent="0.25"/>
  <cols>
    <col min="1" max="1" width="21.140625" customWidth="1"/>
    <col min="2" max="2" width="13.7109375" bestFit="1" customWidth="1"/>
    <col min="3" max="3" width="16.85546875" bestFit="1" customWidth="1"/>
    <col min="4" max="4" width="22.140625" customWidth="1"/>
    <col min="5" max="5" width="16" customWidth="1"/>
    <col min="6" max="6" width="14.28515625" customWidth="1"/>
    <col min="7" max="7" width="19.28515625" customWidth="1"/>
    <col min="270" max="270" width="10" customWidth="1"/>
    <col min="351" max="351" width="8.5703125" customWidth="1"/>
  </cols>
  <sheetData>
    <row r="1" spans="1:7" ht="26.25" x14ac:dyDescent="0.25">
      <c r="A1" s="31" t="s">
        <v>29</v>
      </c>
      <c r="B1" s="31"/>
      <c r="C1" s="31"/>
      <c r="D1" s="31"/>
      <c r="E1" s="31"/>
      <c r="F1" s="31"/>
    </row>
    <row r="2" spans="1:7" ht="15.75" x14ac:dyDescent="0.25">
      <c r="A2" s="44" t="s">
        <v>30</v>
      </c>
      <c r="B2" s="28"/>
      <c r="C2" s="28"/>
      <c r="D2" s="28"/>
      <c r="E2" s="28"/>
      <c r="F2" s="28"/>
    </row>
    <row r="3" spans="1:7" ht="18.75" x14ac:dyDescent="0.25">
      <c r="A3" s="29" t="s">
        <v>31</v>
      </c>
      <c r="B3" s="29"/>
      <c r="C3" s="29"/>
      <c r="D3" s="29"/>
      <c r="E3" s="29"/>
      <c r="F3" s="29"/>
    </row>
    <row r="4" spans="1:7" ht="135" x14ac:dyDescent="0.25">
      <c r="A4" s="30" t="s">
        <v>25</v>
      </c>
      <c r="B4" s="30"/>
      <c r="C4" s="30"/>
      <c r="D4" s="30"/>
      <c r="E4" s="30"/>
      <c r="F4" s="30"/>
    </row>
    <row r="5" spans="1:7" x14ac:dyDescent="0.25">
      <c r="A5" s="5" t="s">
        <v>1</v>
      </c>
      <c r="B5" s="3"/>
      <c r="C5" s="3"/>
      <c r="D5" s="3"/>
      <c r="E5" s="3"/>
    </row>
    <row r="6" spans="1:7" ht="60" x14ac:dyDescent="0.25">
      <c r="A6" s="8" t="s">
        <v>10</v>
      </c>
      <c r="B6" s="8" t="s">
        <v>6</v>
      </c>
      <c r="C6" s="8" t="s">
        <v>7</v>
      </c>
      <c r="D6" s="8" t="s">
        <v>8</v>
      </c>
      <c r="E6" s="19" t="s">
        <v>21</v>
      </c>
      <c r="F6" s="19" t="s">
        <v>9</v>
      </c>
    </row>
    <row r="7" spans="1:7" x14ac:dyDescent="0.25">
      <c r="A7" s="6" t="s">
        <v>2</v>
      </c>
      <c r="B7" s="20">
        <v>1</v>
      </c>
      <c r="C7" s="20">
        <v>2.2999999999999998</v>
      </c>
      <c r="D7" s="20">
        <v>2000</v>
      </c>
      <c r="E7" s="20">
        <v>3.5</v>
      </c>
      <c r="F7" s="22">
        <v>1</v>
      </c>
    </row>
    <row r="8" spans="1:7" x14ac:dyDescent="0.25">
      <c r="A8" s="6" t="s">
        <v>3</v>
      </c>
      <c r="B8" s="20">
        <v>0.7</v>
      </c>
      <c r="C8" s="20">
        <v>1.6</v>
      </c>
      <c r="D8" s="20">
        <v>2500</v>
      </c>
      <c r="E8" s="20">
        <v>4</v>
      </c>
      <c r="F8" s="22">
        <v>0</v>
      </c>
    </row>
    <row r="9" spans="1:7" x14ac:dyDescent="0.25">
      <c r="A9" s="6" t="s">
        <v>4</v>
      </c>
      <c r="B9" s="20">
        <v>1.5</v>
      </c>
      <c r="C9" s="20">
        <v>1.2</v>
      </c>
      <c r="D9" s="20">
        <v>1300</v>
      </c>
      <c r="E9" s="20">
        <v>4</v>
      </c>
      <c r="F9" s="22">
        <v>1</v>
      </c>
    </row>
    <row r="10" spans="1:7" x14ac:dyDescent="0.25">
      <c r="A10" s="6" t="s">
        <v>5</v>
      </c>
      <c r="B10" s="20">
        <v>0.7</v>
      </c>
      <c r="C10" s="20">
        <v>4.0999999999999996</v>
      </c>
      <c r="D10" s="20">
        <v>3000</v>
      </c>
      <c r="E10" s="20">
        <v>2</v>
      </c>
      <c r="F10" s="22">
        <v>1</v>
      </c>
    </row>
    <row r="11" spans="1:7" x14ac:dyDescent="0.25">
      <c r="A11" s="4"/>
      <c r="B11" s="4"/>
      <c r="C11" s="4"/>
      <c r="D11" s="4"/>
      <c r="E11" s="4"/>
      <c r="F11" s="4"/>
      <c r="G11" s="4"/>
    </row>
    <row r="12" spans="1:7" x14ac:dyDescent="0.25">
      <c r="A12" s="5" t="s">
        <v>23</v>
      </c>
      <c r="B12" s="3"/>
      <c r="C12" s="3"/>
      <c r="D12" s="3"/>
      <c r="E12" s="3"/>
      <c r="F12" s="3"/>
      <c r="G12" s="3"/>
    </row>
    <row r="13" spans="1:7" x14ac:dyDescent="0.25">
      <c r="A13" s="8" t="s">
        <v>10</v>
      </c>
      <c r="B13" s="10" t="s">
        <v>11</v>
      </c>
      <c r="C13" s="3"/>
      <c r="D13" s="25" t="s">
        <v>12</v>
      </c>
      <c r="E13" s="3"/>
      <c r="F13" s="3"/>
      <c r="G13" s="3"/>
    </row>
    <row r="14" spans="1:7" x14ac:dyDescent="0.25">
      <c r="A14" s="6" t="s">
        <v>2</v>
      </c>
      <c r="B14" s="12">
        <v>1999.9999999999995</v>
      </c>
      <c r="C14" s="3"/>
      <c r="D14" s="14">
        <f>D7*F7</f>
        <v>2000</v>
      </c>
      <c r="E14" s="3"/>
      <c r="F14" s="3"/>
      <c r="G14" s="3"/>
    </row>
    <row r="15" spans="1:7" x14ac:dyDescent="0.25">
      <c r="A15" s="6" t="s">
        <v>3</v>
      </c>
      <c r="B15" s="12">
        <v>0</v>
      </c>
      <c r="C15" s="3"/>
      <c r="D15" s="14">
        <f t="shared" ref="D15:D17" si="0">D8*F8</f>
        <v>0</v>
      </c>
      <c r="E15" s="3"/>
      <c r="F15" s="3"/>
      <c r="G15" s="3"/>
    </row>
    <row r="16" spans="1:7" x14ac:dyDescent="0.25">
      <c r="A16" s="6" t="s">
        <v>4</v>
      </c>
      <c r="B16" s="12">
        <v>1000.0000000000009</v>
      </c>
      <c r="C16" s="3"/>
      <c r="D16" s="14">
        <f t="shared" si="0"/>
        <v>1300</v>
      </c>
      <c r="E16" s="3"/>
      <c r="F16" s="3"/>
      <c r="G16" s="3"/>
    </row>
    <row r="17" spans="1:7" x14ac:dyDescent="0.25">
      <c r="A17" s="6" t="s">
        <v>5</v>
      </c>
      <c r="B17" s="12">
        <v>3000</v>
      </c>
      <c r="C17" s="3"/>
      <c r="D17" s="14">
        <f t="shared" si="0"/>
        <v>3000</v>
      </c>
      <c r="E17" s="3"/>
      <c r="F17" s="3"/>
      <c r="G17" s="3"/>
    </row>
    <row r="18" spans="1:7" x14ac:dyDescent="0.25">
      <c r="A18" s="9" t="s">
        <v>0</v>
      </c>
      <c r="B18" s="7">
        <f>SUM(B14:B17)</f>
        <v>6000</v>
      </c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ht="45" x14ac:dyDescent="0.25">
      <c r="A20" s="11" t="s">
        <v>24</v>
      </c>
      <c r="B20" s="13">
        <v>6000</v>
      </c>
      <c r="C20" s="15" t="str">
        <f>IF(B18&gt;=B20,"Заказ выполнен","Заказ не выполнен")</f>
        <v>Заказ выполнен</v>
      </c>
      <c r="D20" s="3"/>
      <c r="E20" s="3"/>
      <c r="F20" s="3"/>
    </row>
    <row r="21" spans="1:7" x14ac:dyDescent="0.25">
      <c r="C21" s="3"/>
      <c r="D21" s="3"/>
      <c r="E21" s="3"/>
      <c r="F21" s="3"/>
      <c r="G21" s="3"/>
    </row>
    <row r="22" spans="1:7" x14ac:dyDescent="0.25">
      <c r="A22" s="1" t="s">
        <v>13</v>
      </c>
      <c r="D22" s="1" t="s">
        <v>17</v>
      </c>
      <c r="G22" s="18"/>
    </row>
    <row r="23" spans="1:7" ht="30" x14ac:dyDescent="0.25">
      <c r="A23" s="17" t="s">
        <v>14</v>
      </c>
      <c r="B23" s="16">
        <f>SUMPRODUCT(B7:B10,B14:B17)</f>
        <v>5600.0000000000009</v>
      </c>
      <c r="D23" s="17" t="s">
        <v>18</v>
      </c>
      <c r="E23" s="16">
        <f>SUMPRODUCT(C7:C10,B14:B17)</f>
        <v>18099.999999999996</v>
      </c>
    </row>
    <row r="24" spans="1:7" ht="30" x14ac:dyDescent="0.25">
      <c r="A24" s="23" t="s">
        <v>15</v>
      </c>
      <c r="B24" s="24">
        <f>B25*B18</f>
        <v>5400</v>
      </c>
      <c r="D24" s="23" t="s">
        <v>19</v>
      </c>
      <c r="E24" s="24">
        <f>E25*B18</f>
        <v>13799.999999999998</v>
      </c>
    </row>
    <row r="25" spans="1:7" ht="45" x14ac:dyDescent="0.25">
      <c r="A25" s="17" t="s">
        <v>16</v>
      </c>
      <c r="B25" s="16">
        <v>0.9</v>
      </c>
      <c r="D25" s="17" t="s">
        <v>20</v>
      </c>
      <c r="E25" s="16">
        <v>2.2999999999999998</v>
      </c>
    </row>
    <row r="27" spans="1:7" ht="45" x14ac:dyDescent="0.25">
      <c r="A27" s="21" t="s">
        <v>22</v>
      </c>
      <c r="B27" s="26">
        <f>SUMPRODUCT(E7:E10,F7:F10)</f>
        <v>9.5</v>
      </c>
    </row>
  </sheetData>
  <conditionalFormatting sqref="C20">
    <cfRule type="expression" dxfId="0" priority="1">
      <formula>$C$20="Заказ выполнен"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4" sqref="A4"/>
    </sheetView>
  </sheetViews>
  <sheetFormatPr defaultRowHeight="15" x14ac:dyDescent="0.25"/>
  <cols>
    <col min="1" max="1" width="23.5703125" customWidth="1"/>
    <col min="2" max="6" width="12.7109375" bestFit="1" customWidth="1"/>
    <col min="7" max="7" width="14.42578125" customWidth="1"/>
    <col min="8" max="8" width="11.5703125" bestFit="1" customWidth="1"/>
    <col min="270" max="270" width="10" customWidth="1"/>
    <col min="351" max="351" width="8.5703125" customWidth="1"/>
  </cols>
  <sheetData>
    <row r="1" spans="1:8" ht="26.25" x14ac:dyDescent="0.25">
      <c r="A1" s="31" t="s">
        <v>29</v>
      </c>
      <c r="B1" s="31"/>
      <c r="C1" s="31"/>
      <c r="D1" s="31"/>
      <c r="E1" s="31"/>
      <c r="F1" s="31"/>
    </row>
    <row r="2" spans="1:8" ht="15.75" x14ac:dyDescent="0.25">
      <c r="A2" s="28" t="s">
        <v>30</v>
      </c>
      <c r="B2" s="28"/>
      <c r="C2" s="28"/>
      <c r="D2" s="28"/>
      <c r="E2" s="28"/>
      <c r="F2" s="28"/>
    </row>
    <row r="3" spans="1:8" ht="18.75" x14ac:dyDescent="0.25">
      <c r="A3" s="29" t="s">
        <v>31</v>
      </c>
      <c r="B3" s="29"/>
      <c r="C3" s="29"/>
      <c r="D3" s="29"/>
      <c r="E3" s="29"/>
      <c r="F3" s="29"/>
    </row>
    <row r="4" spans="1:8" ht="30" x14ac:dyDescent="0.25">
      <c r="A4" s="30" t="s">
        <v>32</v>
      </c>
      <c r="B4" s="30"/>
      <c r="C4" s="30"/>
      <c r="D4" s="30"/>
      <c r="E4" s="30"/>
      <c r="F4" s="30"/>
    </row>
    <row r="5" spans="1:8" x14ac:dyDescent="0.25">
      <c r="A5" s="1" t="s">
        <v>37</v>
      </c>
    </row>
    <row r="6" spans="1:8" ht="60" x14ac:dyDescent="0.25">
      <c r="A6" s="16"/>
      <c r="B6" s="39" t="s">
        <v>42</v>
      </c>
      <c r="C6" s="39" t="s">
        <v>43</v>
      </c>
      <c r="D6" s="39" t="s">
        <v>44</v>
      </c>
      <c r="E6" s="39" t="s">
        <v>45</v>
      </c>
      <c r="F6" s="39" t="s">
        <v>46</v>
      </c>
      <c r="G6" s="32" t="s">
        <v>41</v>
      </c>
      <c r="H6" s="36" t="s">
        <v>38</v>
      </c>
    </row>
    <row r="7" spans="1:8" x14ac:dyDescent="0.25">
      <c r="A7" s="33" t="s">
        <v>33</v>
      </c>
      <c r="B7" s="40">
        <v>600</v>
      </c>
      <c r="C7" s="40">
        <v>780</v>
      </c>
      <c r="D7" s="40">
        <v>90</v>
      </c>
      <c r="E7" s="40">
        <v>50</v>
      </c>
      <c r="F7" s="40">
        <v>0</v>
      </c>
      <c r="G7" s="41">
        <f>SUMPRODUCT(B7:F7,$B$11:$F$11)</f>
        <v>10820</v>
      </c>
      <c r="H7" s="42">
        <v>2000</v>
      </c>
    </row>
    <row r="8" spans="1:8" x14ac:dyDescent="0.25">
      <c r="A8" s="33" t="s">
        <v>34</v>
      </c>
      <c r="B8" s="40">
        <v>700</v>
      </c>
      <c r="C8" s="40">
        <v>930</v>
      </c>
      <c r="D8" s="40">
        <v>180</v>
      </c>
      <c r="E8" s="40">
        <v>0</v>
      </c>
      <c r="F8" s="40">
        <v>2</v>
      </c>
      <c r="G8" s="41">
        <f t="shared" ref="G8:G10" si="0">SUMPRODUCT(B8:F8,$B$11:$F$11)</f>
        <v>15056</v>
      </c>
      <c r="H8" s="42">
        <v>15000</v>
      </c>
    </row>
    <row r="9" spans="1:8" x14ac:dyDescent="0.25">
      <c r="A9" s="33" t="s">
        <v>35</v>
      </c>
      <c r="B9" s="40">
        <v>0</v>
      </c>
      <c r="C9" s="40">
        <v>0</v>
      </c>
      <c r="D9" s="40">
        <v>4</v>
      </c>
      <c r="E9" s="40">
        <v>18</v>
      </c>
      <c r="F9" s="40">
        <v>0</v>
      </c>
      <c r="G9" s="41">
        <f t="shared" si="0"/>
        <v>150</v>
      </c>
      <c r="H9" s="42">
        <v>150</v>
      </c>
    </row>
    <row r="10" spans="1:8" x14ac:dyDescent="0.25">
      <c r="A10" s="33" t="s">
        <v>36</v>
      </c>
      <c r="B10" s="40">
        <v>2</v>
      </c>
      <c r="C10" s="40">
        <v>0</v>
      </c>
      <c r="D10" s="40">
        <v>0</v>
      </c>
      <c r="E10" s="40">
        <v>36</v>
      </c>
      <c r="F10" s="40">
        <v>180</v>
      </c>
      <c r="G10" s="41">
        <f t="shared" si="0"/>
        <v>1502</v>
      </c>
      <c r="H10" s="42">
        <v>1500</v>
      </c>
    </row>
    <row r="11" spans="1:8" x14ac:dyDescent="0.25">
      <c r="A11" s="16" t="s">
        <v>37</v>
      </c>
      <c r="B11" s="34">
        <v>13</v>
      </c>
      <c r="C11" s="34">
        <v>0</v>
      </c>
      <c r="D11" s="34">
        <v>33</v>
      </c>
      <c r="E11" s="34">
        <v>1</v>
      </c>
      <c r="F11" s="34">
        <v>8</v>
      </c>
    </row>
    <row r="12" spans="1:8" ht="45" x14ac:dyDescent="0.25">
      <c r="A12" s="38" t="s">
        <v>47</v>
      </c>
      <c r="B12" s="35">
        <v>0</v>
      </c>
      <c r="C12" s="35">
        <v>0</v>
      </c>
      <c r="D12" s="35">
        <v>0</v>
      </c>
      <c r="E12" s="35">
        <v>1</v>
      </c>
      <c r="F12" s="35">
        <v>5</v>
      </c>
    </row>
    <row r="13" spans="1:8" x14ac:dyDescent="0.25">
      <c r="A13" s="16" t="s">
        <v>39</v>
      </c>
      <c r="B13" s="16">
        <v>11</v>
      </c>
      <c r="C13" s="16">
        <v>14.5</v>
      </c>
      <c r="D13" s="16">
        <v>5</v>
      </c>
      <c r="E13" s="16">
        <v>50</v>
      </c>
      <c r="F13" s="16">
        <v>200</v>
      </c>
    </row>
    <row r="15" spans="1:8" x14ac:dyDescent="0.25">
      <c r="A15" s="37" t="s">
        <v>40</v>
      </c>
      <c r="B15" s="37">
        <f>SUMPRODUCT(B11:F11,B13:F13)</f>
        <v>1958</v>
      </c>
    </row>
  </sheetData>
  <hyperlinks>
    <hyperlink ref="A1:F1" r:id="rId1" display="Файл скачан с сайта excel2.ru &gt;&gt;&gt;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43" t="s">
        <v>26</v>
      </c>
      <c r="B1" s="43"/>
      <c r="C1" s="43"/>
      <c r="D1" s="43"/>
      <c r="E1" s="43"/>
      <c r="F1" s="43"/>
      <c r="G1" s="43"/>
    </row>
    <row r="2" spans="1:7" ht="107.25" customHeight="1" x14ac:dyDescent="0.25">
      <c r="A2" s="27" t="s">
        <v>27</v>
      </c>
    </row>
    <row r="3" spans="1:7" ht="105" customHeight="1" x14ac:dyDescent="0.25">
      <c r="A3" s="27" t="s">
        <v>28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43" t="s">
        <v>26</v>
      </c>
      <c r="B1" s="43"/>
      <c r="C1" s="43"/>
      <c r="D1" s="43"/>
      <c r="E1" s="43"/>
      <c r="F1" s="43"/>
      <c r="G1" s="43"/>
    </row>
    <row r="2" spans="1:7" ht="107.25" customHeight="1" x14ac:dyDescent="0.25">
      <c r="A2" s="27" t="s">
        <v>27</v>
      </c>
    </row>
    <row r="3" spans="1:7" ht="105" customHeight="1" x14ac:dyDescent="0.25">
      <c r="A3" s="27" t="s">
        <v>28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Пример</vt:lpstr>
      <vt:lpstr>Смеси</vt:lpstr>
      <vt:lpstr>EXCEL2.RU</vt:lpstr>
      <vt:lpstr>Выпущенная_продукция</vt:lpstr>
      <vt:lpstr>Выпущенная_продукция_Всего</vt:lpstr>
      <vt:lpstr>Заказ</vt:lpstr>
      <vt:lpstr>Использование_карьера</vt:lpstr>
      <vt:lpstr>Кальция_произведено</vt:lpstr>
      <vt:lpstr>Кальция_требуется</vt:lpstr>
      <vt:lpstr>Магния_произведено</vt:lpstr>
      <vt:lpstr>Магния_требуется</vt:lpstr>
      <vt:lpstr>Максимальная_производительность</vt:lpstr>
      <vt:lpstr>Минимальное_кол_во</vt:lpstr>
      <vt:lpstr>Смеси!Норматив__минимум</vt:lpstr>
      <vt:lpstr>Смеси!Состав_смеси</vt:lpstr>
      <vt:lpstr>Стоимость_смеси</vt:lpstr>
      <vt:lpstr>Смеси!Фактическое_содержание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cp:lastPrinted>2015-02-15T07:26:10Z</cp:lastPrinted>
  <dcterms:created xsi:type="dcterms:W3CDTF">2012-05-10T04:44:58Z</dcterms:created>
  <dcterms:modified xsi:type="dcterms:W3CDTF">2015-03-25T05:44:24Z</dcterms:modified>
</cp:coreProperties>
</file>