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120" yWindow="45" windowWidth="18975" windowHeight="11955" tabRatio="451"/>
  </bookViews>
  <sheets>
    <sheet name="таблица" sheetId="1" r:id="rId1"/>
    <sheet name="EXCEL2.RU" sheetId="12" r:id="rId2"/>
    <sheet name="города" sheetId="5" r:id="rId3"/>
    <sheet name="Связи" sheetId="15" r:id="rId4"/>
    <sheet name="EXCEL2.RU (2)" sheetId="13" state="veryHidden" r:id="rId5"/>
  </sheets>
  <definedNames>
    <definedName name="anscount" hidden="1">2</definedName>
    <definedName name="limcount" hidden="1">2</definedName>
    <definedName name="sencount" hidden="1">4</definedName>
  </definedNames>
  <calcPr calcId="145621"/>
</workbook>
</file>

<file path=xl/calcChain.xml><?xml version="1.0" encoding="utf-8"?>
<calcChain xmlns="http://schemas.openxmlformats.org/spreadsheetml/2006/main">
  <c r="B5" i="1" l="1"/>
  <c r="A42" i="1" l="1"/>
  <c r="A40" i="1"/>
  <c r="A38" i="1"/>
  <c r="A36" i="1"/>
  <c r="A34" i="1"/>
  <c r="A32" i="1"/>
  <c r="A30" i="1"/>
  <c r="A28" i="1"/>
  <c r="A26" i="1"/>
  <c r="A24" i="1"/>
  <c r="A22" i="1"/>
  <c r="A20" i="1"/>
  <c r="A18" i="1"/>
  <c r="A16" i="1"/>
  <c r="A14" i="1"/>
  <c r="A12" i="1"/>
  <c r="A10" i="1"/>
  <c r="A41" i="1"/>
  <c r="A39" i="1"/>
  <c r="A37" i="1"/>
  <c r="A35" i="1"/>
  <c r="A33" i="1"/>
  <c r="A31" i="1"/>
  <c r="A29" i="1"/>
  <c r="A27" i="1"/>
  <c r="A25" i="1"/>
  <c r="A23" i="1"/>
  <c r="A21" i="1"/>
  <c r="A19" i="1"/>
  <c r="A17" i="1"/>
  <c r="A15" i="1"/>
  <c r="A13" i="1"/>
  <c r="A11" i="1"/>
  <c r="A8" i="1"/>
  <c r="A9" i="1"/>
  <c r="A19" i="5" l="1"/>
  <c r="A22" i="5"/>
  <c r="A21" i="5"/>
  <c r="A20" i="5"/>
  <c r="A18" i="5"/>
  <c r="L1" i="5"/>
  <c r="G1" i="5"/>
  <c r="I1" i="5"/>
  <c r="V1" i="5"/>
  <c r="R1" i="5"/>
  <c r="K1" i="5"/>
  <c r="P1" i="5"/>
  <c r="D1" i="5"/>
  <c r="Q1" i="5"/>
  <c r="F1" i="5"/>
  <c r="H1" i="5"/>
  <c r="B1" i="5"/>
  <c r="J1" i="5"/>
  <c r="S1" i="5"/>
  <c r="U1" i="5"/>
  <c r="E1" i="5"/>
  <c r="M1" i="5"/>
  <c r="C1" i="5"/>
  <c r="O1" i="5"/>
  <c r="T1" i="5"/>
  <c r="N1" i="5"/>
  <c r="A14" i="15" l="1"/>
  <c r="A6" i="15"/>
  <c r="A20" i="15"/>
  <c r="A17" i="15"/>
  <c r="A4" i="15"/>
  <c r="A15" i="15"/>
  <c r="A3" i="15"/>
  <c r="A16" i="15"/>
  <c r="A13" i="15"/>
  <c r="A11" i="15"/>
  <c r="A5" i="15"/>
  <c r="A18" i="15"/>
  <c r="A21" i="15"/>
  <c r="A22" i="15"/>
  <c r="A19" i="15"/>
  <c r="A9" i="15"/>
  <c r="A10" i="15"/>
  <c r="A7" i="15"/>
  <c r="A2" i="15"/>
  <c r="A12" i="15"/>
  <c r="A8" i="15"/>
  <c r="B2" i="15" l="1"/>
  <c r="C2" i="15" s="1"/>
  <c r="B12" i="15"/>
  <c r="B7" i="15"/>
  <c r="B9" i="15"/>
  <c r="B22" i="15"/>
  <c r="B18" i="15"/>
  <c r="B11" i="15"/>
  <c r="B16" i="15"/>
  <c r="B15" i="15"/>
  <c r="B17" i="15"/>
  <c r="B6" i="15"/>
  <c r="B8" i="15"/>
  <c r="B10" i="15"/>
  <c r="B19" i="15"/>
  <c r="B21" i="15"/>
  <c r="B5" i="15"/>
  <c r="B13" i="15"/>
  <c r="B3" i="15"/>
  <c r="B4" i="15"/>
  <c r="B20" i="15"/>
  <c r="B14" i="15"/>
  <c r="C14" i="15" s="1"/>
  <c r="C3" i="15" l="1"/>
  <c r="C20" i="15"/>
  <c r="C19" i="15"/>
  <c r="C8" i="15"/>
  <c r="C17" i="15"/>
  <c r="C16" i="15"/>
  <c r="C18" i="15"/>
  <c r="C9" i="15"/>
  <c r="C12" i="15"/>
  <c r="C13" i="15"/>
  <c r="C21" i="15"/>
  <c r="C10" i="15"/>
  <c r="C15" i="15"/>
  <c r="C11" i="15"/>
  <c r="C22" i="15"/>
  <c r="C5" i="15"/>
  <c r="C6" i="15"/>
  <c r="C4" i="15"/>
  <c r="C7" i="15"/>
  <c r="B9" i="1" l="1"/>
  <c r="B11" i="1"/>
  <c r="B13" i="1"/>
  <c r="B15" i="1"/>
  <c r="B17" i="1"/>
  <c r="B19" i="1"/>
  <c r="B21" i="1"/>
  <c r="B23" i="1"/>
  <c r="B25" i="1"/>
  <c r="B27" i="1"/>
  <c r="B29" i="1"/>
  <c r="B31" i="1"/>
  <c r="B33" i="1"/>
  <c r="B35" i="1"/>
  <c r="B37" i="1"/>
  <c r="B39" i="1"/>
  <c r="B41" i="1"/>
  <c r="B10" i="1"/>
  <c r="B12" i="1"/>
  <c r="B14" i="1"/>
  <c r="B16" i="1"/>
  <c r="B18" i="1"/>
  <c r="B20" i="1"/>
  <c r="B22" i="1"/>
  <c r="B24" i="1"/>
  <c r="B26" i="1"/>
  <c r="B28" i="1"/>
  <c r="B30" i="1"/>
  <c r="B32" i="1"/>
  <c r="B34" i="1"/>
  <c r="B36" i="1"/>
  <c r="B38" i="1"/>
  <c r="B40" i="1"/>
  <c r="B42" i="1"/>
  <c r="B8" i="1"/>
  <c r="C8" i="1" s="1"/>
  <c r="D8" i="1" s="1"/>
  <c r="C9" i="1" l="1"/>
  <c r="D9" i="1" s="1"/>
  <c r="C16" i="1"/>
  <c r="D16" i="1" s="1"/>
  <c r="C15" i="1"/>
  <c r="D15" i="1" s="1"/>
  <c r="C32" i="1"/>
  <c r="D32" i="1" s="1"/>
  <c r="C12" i="1"/>
  <c r="D12" i="1" s="1"/>
  <c r="C34" i="1"/>
  <c r="D34" i="1" s="1"/>
  <c r="C21" i="1"/>
  <c r="D21" i="1" s="1"/>
  <c r="C23" i="1"/>
  <c r="D23" i="1" s="1"/>
  <c r="C28" i="1"/>
  <c r="D28" i="1" s="1"/>
  <c r="C14" i="1"/>
  <c r="D14" i="1" s="1"/>
  <c r="C17" i="1"/>
  <c r="D17" i="1" s="1"/>
  <c r="C18" i="1"/>
  <c r="D18" i="1" s="1"/>
  <c r="C37" i="1"/>
  <c r="D37" i="1" s="1"/>
  <c r="C39" i="1"/>
  <c r="D39" i="1" s="1"/>
  <c r="C30" i="1"/>
  <c r="D30" i="1" s="1"/>
  <c r="C33" i="1"/>
  <c r="D33" i="1" s="1"/>
  <c r="C19" i="1"/>
  <c r="D19" i="1" s="1"/>
  <c r="C35" i="1"/>
  <c r="D35" i="1" s="1"/>
  <c r="C24" i="1"/>
  <c r="D24" i="1" s="1"/>
  <c r="C40" i="1"/>
  <c r="D40" i="1" s="1"/>
  <c r="C10" i="1"/>
  <c r="D10" i="1" s="1"/>
  <c r="C26" i="1"/>
  <c r="D26" i="1" s="1"/>
  <c r="C42" i="1"/>
  <c r="D42" i="1" s="1"/>
  <c r="C13" i="1"/>
  <c r="D13" i="1" s="1"/>
  <c r="C29" i="1"/>
  <c r="D29" i="1" s="1"/>
  <c r="C11" i="1"/>
  <c r="D11" i="1" s="1"/>
  <c r="C31" i="1"/>
  <c r="D31" i="1" s="1"/>
  <c r="C20" i="1"/>
  <c r="D20" i="1" s="1"/>
  <c r="C36" i="1"/>
  <c r="D36" i="1" s="1"/>
  <c r="C22" i="1"/>
  <c r="D22" i="1" s="1"/>
  <c r="C38" i="1"/>
  <c r="D38" i="1" s="1"/>
  <c r="C25" i="1"/>
  <c r="D25" i="1" s="1"/>
  <c r="C41" i="1"/>
  <c r="D41" i="1" s="1"/>
  <c r="C27" i="1"/>
  <c r="D27" i="1" s="1"/>
</calcChain>
</file>

<file path=xl/sharedStrings.xml><?xml version="1.0" encoding="utf-8"?>
<sst xmlns="http://schemas.openxmlformats.org/spreadsheetml/2006/main" count="69" uniqueCount="64">
  <si>
    <t>США</t>
  </si>
  <si>
    <t>Мексика</t>
  </si>
  <si>
    <t>Бразилия</t>
  </si>
  <si>
    <t>Аргентина</t>
  </si>
  <si>
    <t>Германия</t>
  </si>
  <si>
    <t>Франция</t>
  </si>
  <si>
    <t>Австрия</t>
  </si>
  <si>
    <t>Албания</t>
  </si>
  <si>
    <t>Испания</t>
  </si>
  <si>
    <t>Китай</t>
  </si>
  <si>
    <t>Индия</t>
  </si>
  <si>
    <t>Пакистан</t>
  </si>
  <si>
    <t>Вьетнам</t>
  </si>
  <si>
    <t>Страна</t>
  </si>
  <si>
    <t>Чад</t>
  </si>
  <si>
    <t>Танзания</t>
  </si>
  <si>
    <t>Конго</t>
  </si>
  <si>
    <t>Страны</t>
  </si>
  <si>
    <t>Джексонвиль</t>
  </si>
  <si>
    <t>Чаттануга</t>
  </si>
  <si>
    <t>Орландо</t>
  </si>
  <si>
    <t>Атланта</t>
  </si>
  <si>
    <t>Сиэтл</t>
  </si>
  <si>
    <t>Нью-йорк</t>
  </si>
  <si>
    <t>Спокейн</t>
  </si>
  <si>
    <t>Рио</t>
  </si>
  <si>
    <t>Лос-Анжелес</t>
  </si>
  <si>
    <t>Филадельфия</t>
  </si>
  <si>
    <t>Вашингтон</t>
  </si>
  <si>
    <t>Мехико</t>
  </si>
  <si>
    <t>Марсель</t>
  </si>
  <si>
    <t>Париж</t>
  </si>
  <si>
    <t>Берлин</t>
  </si>
  <si>
    <t>Франкфурт</t>
  </si>
  <si>
    <t>Ганновер</t>
  </si>
  <si>
    <t>Гамбург</t>
  </si>
  <si>
    <t>Бразилиа</t>
  </si>
  <si>
    <t>Рио-де-Жанейро</t>
  </si>
  <si>
    <t>Сан-Паулу</t>
  </si>
  <si>
    <t>Салвадор</t>
  </si>
  <si>
    <t>Форталеза</t>
  </si>
  <si>
    <t>Пуэбла</t>
  </si>
  <si>
    <t>Монтеррей</t>
  </si>
  <si>
    <t>Гвадалахара</t>
  </si>
  <si>
    <t>Буэнос-Айрес</t>
  </si>
  <si>
    <t>Кордова</t>
  </si>
  <si>
    <t>Росарио</t>
  </si>
  <si>
    <t>Перпиньян</t>
  </si>
  <si>
    <t>Лион</t>
  </si>
  <si>
    <t>Тулуза</t>
  </si>
  <si>
    <t>Бордо</t>
  </si>
  <si>
    <t>Город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</si>
  <si>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</si>
  <si>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</si>
  <si>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</si>
  <si>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</si>
  <si>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</si>
  <si>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Количество городов в стране</t>
  </si>
  <si>
    <t>Смещение</t>
  </si>
  <si>
    <t>№ города в стране</t>
  </si>
  <si>
    <t>№ города (сквозная нумерация)</t>
  </si>
  <si>
    <t>Количество городов всего</t>
  </si>
  <si>
    <t>Максимальное количество стран на листе Города =21</t>
  </si>
  <si>
    <t>Объединение нескольких списков в MS EXCEL (без формул массива)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</si>
</sst>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u/>
      <sz val="9"/>
      <color indexed="12"/>
      <name val="Verdana"/>
      <family val="2"/>
      <charset val="204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6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2" fillId="0" borderId="0">
      <alignment horizontal="left"/>
    </xf>
  </cellStyleXfs>
  <cellXfs count="21">
    <xf numFmtId="0" fontId="0" fillId="0" borderId="0" xfId="0"/>
    <xf numFmtId="0" fontId="0" fillId="0" borderId="0" xfId="0" applyFont="1"/>
    <xf numFmtId="0" fontId="0" fillId="0" borderId="0" xfId="0" applyFill="1"/>
    <xf numFmtId="0" fontId="4" fillId="0" borderId="0" xfId="2"/>
    <xf numFmtId="0" fontId="8" fillId="0" borderId="0" xfId="0" applyFont="1"/>
    <xf numFmtId="0" fontId="2" fillId="2" borderId="0" xfId="0" applyFont="1" applyFill="1"/>
    <xf numFmtId="0" fontId="1" fillId="3" borderId="0" xfId="0" applyFont="1" applyFill="1"/>
    <xf numFmtId="0" fontId="10" fillId="5" borderId="0" xfId="2" applyFont="1" applyFill="1" applyAlignment="1">
      <alignment vertical="center" wrapText="1"/>
    </xf>
    <xf numFmtId="0" fontId="9" fillId="4" borderId="0" xfId="5" applyFont="1" applyFill="1" applyAlignment="1" applyProtection="1">
      <alignment vertical="center"/>
    </xf>
    <xf numFmtId="0" fontId="13" fillId="6" borderId="0" xfId="0" applyFont="1" applyFill="1" applyAlignment="1"/>
    <xf numFmtId="0" fontId="14" fillId="6" borderId="0" xfId="0" applyFont="1" applyFill="1" applyAlignment="1">
      <alignment vertical="center"/>
    </xf>
    <xf numFmtId="0" fontId="3" fillId="6" borderId="0" xfId="1" applyFill="1" applyAlignment="1" applyProtection="1"/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 wrapText="1"/>
    </xf>
    <xf numFmtId="0" fontId="0" fillId="0" borderId="1" xfId="0" applyFont="1" applyFill="1" applyBorder="1"/>
    <xf numFmtId="0" fontId="0" fillId="0" borderId="1" xfId="0" applyBorder="1"/>
    <xf numFmtId="0" fontId="0" fillId="0" borderId="0" xfId="0" applyBorder="1"/>
    <xf numFmtId="0" fontId="9" fillId="4" borderId="0" xfId="5" applyFont="1" applyFill="1" applyAlignment="1" applyProtection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0" fillId="7" borderId="0" xfId="0" applyFont="1" applyFill="1"/>
  </cellXfs>
  <cellStyles count="8">
    <cellStyle name="Currency_TapePivot" xfId="4"/>
    <cellStyle name="Normal_ALLOC1" xfId="6"/>
    <cellStyle name="Гиперссылка" xfId="1" builtinId="8"/>
    <cellStyle name="Гиперссылка 2" xfId="3"/>
    <cellStyle name="Гиперссылка 3" xfId="5"/>
    <cellStyle name="Обычный" xfId="0" builtinId="0"/>
    <cellStyle name="Обычный 2" xfId="2"/>
    <cellStyle name="Обычный 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obedinenie-neskolkih-spiskov-v-ms-excel-bez-formul-massiva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42"/>
  <sheetViews>
    <sheetView tabSelected="1" workbookViewId="0">
      <selection activeCell="A2" sqref="A2"/>
    </sheetView>
  </sheetViews>
  <sheetFormatPr defaultRowHeight="15" x14ac:dyDescent="0.25"/>
  <cols>
    <col min="1" max="1" width="20" style="1" customWidth="1"/>
    <col min="2" max="2" width="13" style="1" customWidth="1"/>
    <col min="3" max="3" width="12.42578125" style="1" customWidth="1"/>
    <col min="4" max="4" width="16.7109375" style="1" bestFit="1" customWidth="1"/>
    <col min="5" max="5" width="29" style="1" customWidth="1"/>
    <col min="6" max="267" width="9.140625" style="1"/>
    <col min="268" max="268" width="10" style="1" customWidth="1"/>
    <col min="269" max="348" width="9.140625" style="1"/>
    <col min="349" max="349" width="8.5703125" style="1" customWidth="1"/>
    <col min="350" max="16384" width="9.140625" style="1"/>
  </cols>
  <sheetData>
    <row r="1" spans="1:8" ht="26.25" x14ac:dyDescent="0.25">
      <c r="A1" s="8" t="s">
        <v>55</v>
      </c>
      <c r="B1" s="8"/>
      <c r="C1" s="8"/>
      <c r="D1" s="8"/>
      <c r="E1" s="8"/>
      <c r="F1"/>
      <c r="G1"/>
      <c r="H1" s="4"/>
    </row>
    <row r="2" spans="1:8" ht="15.75" x14ac:dyDescent="0.25">
      <c r="A2" s="11" t="s">
        <v>56</v>
      </c>
      <c r="B2" s="9"/>
      <c r="C2" s="9"/>
      <c r="D2" s="9"/>
      <c r="E2" s="9"/>
      <c r="F2"/>
      <c r="G2"/>
    </row>
    <row r="3" spans="1:8" ht="18.75" x14ac:dyDescent="0.25">
      <c r="A3" s="10" t="s">
        <v>63</v>
      </c>
      <c r="B3" s="10"/>
      <c r="C3" s="10"/>
      <c r="D3" s="10"/>
      <c r="E3" s="10"/>
      <c r="F3"/>
      <c r="G3"/>
    </row>
    <row r="4" spans="1:8" x14ac:dyDescent="0.25">
      <c r="A4" s="20"/>
      <c r="B4" s="20"/>
      <c r="C4" s="20"/>
      <c r="D4" s="20"/>
      <c r="E4" s="20"/>
    </row>
    <row r="5" spans="1:8" ht="30" x14ac:dyDescent="0.25">
      <c r="A5" s="18" t="s">
        <v>61</v>
      </c>
      <c r="B5" s="15">
        <f>COUNTA(города!B2:V22)</f>
        <v>34</v>
      </c>
      <c r="C5" s="16"/>
      <c r="D5"/>
    </row>
    <row r="6" spans="1:8" x14ac:dyDescent="0.25">
      <c r="A6"/>
      <c r="B6"/>
      <c r="C6"/>
      <c r="D6"/>
    </row>
    <row r="7" spans="1:8" ht="30" x14ac:dyDescent="0.25">
      <c r="A7" s="19" t="s">
        <v>60</v>
      </c>
      <c r="B7" s="19" t="s">
        <v>13</v>
      </c>
      <c r="C7" s="19" t="s">
        <v>59</v>
      </c>
      <c r="D7" s="19" t="s">
        <v>51</v>
      </c>
    </row>
    <row r="8" spans="1:8" x14ac:dyDescent="0.25">
      <c r="A8" s="15">
        <f>IF(ROW()-ROW($A$7)&gt;$B$5,"",ROW()-ROW($A$7))</f>
        <v>1</v>
      </c>
      <c r="B8" s="15" t="str">
        <f ca="1">INDEX(Связи!$A$2:$A$22,MATCH(A8,Связи!$C$2:$C$22,1))</f>
        <v>США</v>
      </c>
      <c r="C8" s="15">
        <f ca="1">COUNTIF($B$7:B8,B8)</f>
        <v>1</v>
      </c>
      <c r="D8" s="15" t="str">
        <f ca="1">OFFSET(города!$B$2,C8-1,MATCH(B8,города!$B$1:$V$1,0)-1)</f>
        <v>Джексонвиль</v>
      </c>
    </row>
    <row r="9" spans="1:8" x14ac:dyDescent="0.25">
      <c r="A9" s="15">
        <f>IF(ROW()-ROW($A$7)&gt;$B$5,"",ROW()-ROW($A$7))</f>
        <v>2</v>
      </c>
      <c r="B9" s="15" t="str">
        <f ca="1">INDEX(Связи!$A$2:$A$22,MATCH(A9,Связи!$C$2:$C$22,1))</f>
        <v>США</v>
      </c>
      <c r="C9" s="15">
        <f ca="1">COUNTIF($B$7:B9,B9)</f>
        <v>2</v>
      </c>
      <c r="D9" s="15" t="str">
        <f ca="1">OFFSET(города!$B$2,C9-1,MATCH(B9,города!$B$1:$V$1,0)-1)</f>
        <v>Чаттануга</v>
      </c>
    </row>
    <row r="10" spans="1:8" x14ac:dyDescent="0.25">
      <c r="A10" s="15">
        <f>IF(ROW()-ROW($A$7)&gt;$B$5,"",ROW()-ROW($A$7))</f>
        <v>3</v>
      </c>
      <c r="B10" s="15" t="str">
        <f ca="1">INDEX(Связи!$A$2:$A$22,MATCH(A10,Связи!$C$2:$C$22,1))</f>
        <v>США</v>
      </c>
      <c r="C10" s="15">
        <f ca="1">COUNTIF($B$7:B10,B10)</f>
        <v>3</v>
      </c>
      <c r="D10" s="15" t="str">
        <f ca="1">OFFSET(города!$B$2,C10-1,MATCH(B10,города!$B$1:$V$1,0)-1)</f>
        <v>Орландо</v>
      </c>
    </row>
    <row r="11" spans="1:8" x14ac:dyDescent="0.25">
      <c r="A11" s="15">
        <f>IF(ROW()-ROW($A$7)&gt;$B$5,"",ROW()-ROW($A$7))</f>
        <v>4</v>
      </c>
      <c r="B11" s="15" t="str">
        <f ca="1">INDEX(Связи!$A$2:$A$22,MATCH(A11,Связи!$C$2:$C$22,1))</f>
        <v>США</v>
      </c>
      <c r="C11" s="15">
        <f ca="1">COUNTIF($B$7:B11,B11)</f>
        <v>4</v>
      </c>
      <c r="D11" s="15" t="str">
        <f ca="1">OFFSET(города!$B$2,C11-1,MATCH(B11,города!$B$1:$V$1,0)-1)</f>
        <v>Атланта</v>
      </c>
    </row>
    <row r="12" spans="1:8" x14ac:dyDescent="0.25">
      <c r="A12" s="15">
        <f>IF(ROW()-ROW($A$7)&gt;$B$5,"",ROW()-ROW($A$7))</f>
        <v>5</v>
      </c>
      <c r="B12" s="15" t="str">
        <f ca="1">INDEX(Связи!$A$2:$A$22,MATCH(A12,Связи!$C$2:$C$22,1))</f>
        <v>США</v>
      </c>
      <c r="C12" s="15">
        <f ca="1">COUNTIF($B$7:B12,B12)</f>
        <v>5</v>
      </c>
      <c r="D12" s="15" t="str">
        <f ca="1">OFFSET(города!$B$2,C12-1,MATCH(B12,города!$B$1:$V$1,0)-1)</f>
        <v>Сиэтл</v>
      </c>
    </row>
    <row r="13" spans="1:8" x14ac:dyDescent="0.25">
      <c r="A13" s="15">
        <f>IF(ROW()-ROW($A$7)&gt;$B$5,"",ROW()-ROW($A$7))</f>
        <v>6</v>
      </c>
      <c r="B13" s="15" t="str">
        <f ca="1">INDEX(Связи!$A$2:$A$22,MATCH(A13,Связи!$C$2:$C$22,1))</f>
        <v>США</v>
      </c>
      <c r="C13" s="15">
        <f ca="1">COUNTIF($B$7:B13,B13)</f>
        <v>6</v>
      </c>
      <c r="D13" s="15" t="str">
        <f ca="1">OFFSET(города!$B$2,C13-1,MATCH(B13,города!$B$1:$V$1,0)-1)</f>
        <v>Нью-йорк</v>
      </c>
    </row>
    <row r="14" spans="1:8" x14ac:dyDescent="0.25">
      <c r="A14" s="15">
        <f>IF(ROW()-ROW($A$7)&gt;$B$5,"",ROW()-ROW($A$7))</f>
        <v>7</v>
      </c>
      <c r="B14" s="15" t="str">
        <f ca="1">INDEX(Связи!$A$2:$A$22,MATCH(A14,Связи!$C$2:$C$22,1))</f>
        <v>США</v>
      </c>
      <c r="C14" s="15">
        <f ca="1">COUNTIF($B$7:B14,B14)</f>
        <v>7</v>
      </c>
      <c r="D14" s="15" t="str">
        <f ca="1">OFFSET(города!$B$2,C14-1,MATCH(B14,города!$B$1:$V$1,0)-1)</f>
        <v>Спокейн</v>
      </c>
    </row>
    <row r="15" spans="1:8" x14ac:dyDescent="0.25">
      <c r="A15" s="15">
        <f>IF(ROW()-ROW($A$7)&gt;$B$5,"",ROW()-ROW($A$7))</f>
        <v>8</v>
      </c>
      <c r="B15" s="15" t="str">
        <f ca="1">INDEX(Связи!$A$2:$A$22,MATCH(A15,Связи!$C$2:$C$22,1))</f>
        <v>США</v>
      </c>
      <c r="C15" s="15">
        <f ca="1">COUNTIF($B$7:B15,B15)</f>
        <v>8</v>
      </c>
      <c r="D15" s="15" t="str">
        <f ca="1">OFFSET(города!$B$2,C15-1,MATCH(B15,города!$B$1:$V$1,0)-1)</f>
        <v>Рио</v>
      </c>
    </row>
    <row r="16" spans="1:8" x14ac:dyDescent="0.25">
      <c r="A16" s="15">
        <f>IF(ROW()-ROW($A$7)&gt;$B$5,"",ROW()-ROW($A$7))</f>
        <v>9</v>
      </c>
      <c r="B16" s="15" t="str">
        <f ca="1">INDEX(Связи!$A$2:$A$22,MATCH(A16,Связи!$C$2:$C$22,1))</f>
        <v>США</v>
      </c>
      <c r="C16" s="15">
        <f ca="1">COUNTIF($B$7:B16,B16)</f>
        <v>9</v>
      </c>
      <c r="D16" s="15" t="str">
        <f ca="1">OFFSET(города!$B$2,C16-1,MATCH(B16,города!$B$1:$V$1,0)-1)</f>
        <v>Лос-Анжелес</v>
      </c>
    </row>
    <row r="17" spans="1:4" x14ac:dyDescent="0.25">
      <c r="A17" s="15">
        <f>IF(ROW()-ROW($A$7)&gt;$B$5,"",ROW()-ROW($A$7))</f>
        <v>10</v>
      </c>
      <c r="B17" s="15" t="str">
        <f ca="1">INDEX(Связи!$A$2:$A$22,MATCH(A17,Связи!$C$2:$C$22,1))</f>
        <v>США</v>
      </c>
      <c r="C17" s="15">
        <f ca="1">COUNTIF($B$7:B17,B17)</f>
        <v>10</v>
      </c>
      <c r="D17" s="15" t="str">
        <f ca="1">OFFSET(города!$B$2,C17-1,MATCH(B17,города!$B$1:$V$1,0)-1)</f>
        <v>Филадельфия</v>
      </c>
    </row>
    <row r="18" spans="1:4" x14ac:dyDescent="0.25">
      <c r="A18" s="15">
        <f>IF(ROW()-ROW($A$7)&gt;$B$5,"",ROW()-ROW($A$7))</f>
        <v>11</v>
      </c>
      <c r="B18" s="15" t="str">
        <f ca="1">INDEX(Связи!$A$2:$A$22,MATCH(A18,Связи!$C$2:$C$22,1))</f>
        <v>США</v>
      </c>
      <c r="C18" s="15">
        <f ca="1">COUNTIF($B$7:B18,B18)</f>
        <v>11</v>
      </c>
      <c r="D18" s="15" t="str">
        <f ca="1">OFFSET(города!$B$2,C18-1,MATCH(B18,города!$B$1:$V$1,0)-1)</f>
        <v>Вашингтон</v>
      </c>
    </row>
    <row r="19" spans="1:4" x14ac:dyDescent="0.25">
      <c r="A19" s="15">
        <f>IF(ROW()-ROW($A$7)&gt;$B$5,"",ROW()-ROW($A$7))</f>
        <v>12</v>
      </c>
      <c r="B19" s="15" t="str">
        <f ca="1">INDEX(Связи!$A$2:$A$22,MATCH(A19,Связи!$C$2:$C$22,1))</f>
        <v>США</v>
      </c>
      <c r="C19" s="15">
        <f ca="1">COUNTIF($B$7:B19,B19)</f>
        <v>12</v>
      </c>
      <c r="D19" s="15" t="str">
        <f ca="1">OFFSET(города!$B$2,C19-1,MATCH(B19,города!$B$1:$V$1,0)-1)</f>
        <v>Бордо</v>
      </c>
    </row>
    <row r="20" spans="1:4" x14ac:dyDescent="0.25">
      <c r="A20" s="15">
        <f>IF(ROW()-ROW($A$7)&gt;$B$5,"",ROW()-ROW($A$7))</f>
        <v>13</v>
      </c>
      <c r="B20" s="15" t="str">
        <f ca="1">INDEX(Связи!$A$2:$A$22,MATCH(A20,Связи!$C$2:$C$22,1))</f>
        <v>Мексика</v>
      </c>
      <c r="C20" s="15">
        <f ca="1">COUNTIF($B$7:B20,B20)</f>
        <v>1</v>
      </c>
      <c r="D20" s="15" t="str">
        <f ca="1">OFFSET(города!$B$2,C20-1,MATCH(B20,города!$B$1:$V$1,0)-1)</f>
        <v>Мехико</v>
      </c>
    </row>
    <row r="21" spans="1:4" x14ac:dyDescent="0.25">
      <c r="A21" s="15">
        <f>IF(ROW()-ROW($A$7)&gt;$B$5,"",ROW()-ROW($A$7))</f>
        <v>14</v>
      </c>
      <c r="B21" s="15" t="str">
        <f ca="1">INDEX(Связи!$A$2:$A$22,MATCH(A21,Связи!$C$2:$C$22,1))</f>
        <v>Мексика</v>
      </c>
      <c r="C21" s="15">
        <f ca="1">COUNTIF($B$7:B21,B21)</f>
        <v>2</v>
      </c>
      <c r="D21" s="15" t="str">
        <f ca="1">OFFSET(города!$B$2,C21-1,MATCH(B21,города!$B$1:$V$1,0)-1)</f>
        <v>Пуэбла</v>
      </c>
    </row>
    <row r="22" spans="1:4" x14ac:dyDescent="0.25">
      <c r="A22" s="15">
        <f>IF(ROW()-ROW($A$7)&gt;$B$5,"",ROW()-ROW($A$7))</f>
        <v>15</v>
      </c>
      <c r="B22" s="15" t="str">
        <f ca="1">INDEX(Связи!$A$2:$A$22,MATCH(A22,Связи!$C$2:$C$22,1))</f>
        <v>Мексика</v>
      </c>
      <c r="C22" s="15">
        <f ca="1">COUNTIF($B$7:B22,B22)</f>
        <v>3</v>
      </c>
      <c r="D22" s="15" t="str">
        <f ca="1">OFFSET(города!$B$2,C22-1,MATCH(B22,города!$B$1:$V$1,0)-1)</f>
        <v>Монтеррей</v>
      </c>
    </row>
    <row r="23" spans="1:4" x14ac:dyDescent="0.25">
      <c r="A23" s="15">
        <f>IF(ROW()-ROW($A$7)&gt;$B$5,"",ROW()-ROW($A$7))</f>
        <v>16</v>
      </c>
      <c r="B23" s="15" t="str">
        <f ca="1">INDEX(Связи!$A$2:$A$22,MATCH(A23,Связи!$C$2:$C$22,1))</f>
        <v>Мексика</v>
      </c>
      <c r="C23" s="15">
        <f ca="1">COUNTIF($B$7:B23,B23)</f>
        <v>4</v>
      </c>
      <c r="D23" s="15" t="str">
        <f ca="1">OFFSET(города!$B$2,C23-1,MATCH(B23,города!$B$1:$V$1,0)-1)</f>
        <v>Гвадалахара</v>
      </c>
    </row>
    <row r="24" spans="1:4" x14ac:dyDescent="0.25">
      <c r="A24" s="15">
        <f>IF(ROW()-ROW($A$7)&gt;$B$5,"",ROW()-ROW($A$7))</f>
        <v>17</v>
      </c>
      <c r="B24" s="15" t="str">
        <f ca="1">INDEX(Связи!$A$2:$A$22,MATCH(A24,Связи!$C$2:$C$22,1))</f>
        <v>Бразилия</v>
      </c>
      <c r="C24" s="15">
        <f ca="1">COUNTIF($B$7:B24,B24)</f>
        <v>1</v>
      </c>
      <c r="D24" s="15" t="str">
        <f ca="1">OFFSET(города!$B$2,C24-1,MATCH(B24,города!$B$1:$V$1,0)-1)</f>
        <v>Бразилиа</v>
      </c>
    </row>
    <row r="25" spans="1:4" x14ac:dyDescent="0.25">
      <c r="A25" s="15">
        <f>IF(ROW()-ROW($A$7)&gt;$B$5,"",ROW()-ROW($A$7))</f>
        <v>18</v>
      </c>
      <c r="B25" s="15" t="str">
        <f ca="1">INDEX(Связи!$A$2:$A$22,MATCH(A25,Связи!$C$2:$C$22,1))</f>
        <v>Бразилия</v>
      </c>
      <c r="C25" s="15">
        <f ca="1">COUNTIF($B$7:B25,B25)</f>
        <v>2</v>
      </c>
      <c r="D25" s="15" t="str">
        <f ca="1">OFFSET(города!$B$2,C25-1,MATCH(B25,города!$B$1:$V$1,0)-1)</f>
        <v>Рио-де-Жанейро</v>
      </c>
    </row>
    <row r="26" spans="1:4" x14ac:dyDescent="0.25">
      <c r="A26" s="15">
        <f>IF(ROW()-ROW($A$7)&gt;$B$5,"",ROW()-ROW($A$7))</f>
        <v>19</v>
      </c>
      <c r="B26" s="15" t="str">
        <f ca="1">INDEX(Связи!$A$2:$A$22,MATCH(A26,Связи!$C$2:$C$22,1))</f>
        <v>Бразилия</v>
      </c>
      <c r="C26" s="15">
        <f ca="1">COUNTIF($B$7:B26,B26)</f>
        <v>3</v>
      </c>
      <c r="D26" s="15" t="str">
        <f ca="1">OFFSET(города!$B$2,C26-1,MATCH(B26,города!$B$1:$V$1,0)-1)</f>
        <v>Сан-Паулу</v>
      </c>
    </row>
    <row r="27" spans="1:4" x14ac:dyDescent="0.25">
      <c r="A27" s="15">
        <f>IF(ROW()-ROW($A$7)&gt;$B$5,"",ROW()-ROW($A$7))</f>
        <v>20</v>
      </c>
      <c r="B27" s="15" t="str">
        <f ca="1">INDEX(Связи!$A$2:$A$22,MATCH(A27,Связи!$C$2:$C$22,1))</f>
        <v>Бразилия</v>
      </c>
      <c r="C27" s="15">
        <f ca="1">COUNTIF($B$7:B27,B27)</f>
        <v>4</v>
      </c>
      <c r="D27" s="15" t="str">
        <f ca="1">OFFSET(города!$B$2,C27-1,MATCH(B27,города!$B$1:$V$1,0)-1)</f>
        <v>Салвадор</v>
      </c>
    </row>
    <row r="28" spans="1:4" x14ac:dyDescent="0.25">
      <c r="A28" s="15">
        <f>IF(ROW()-ROW($A$7)&gt;$B$5,"",ROW()-ROW($A$7))</f>
        <v>21</v>
      </c>
      <c r="B28" s="15" t="str">
        <f ca="1">INDEX(Связи!$A$2:$A$22,MATCH(A28,Связи!$C$2:$C$22,1))</f>
        <v>Бразилия</v>
      </c>
      <c r="C28" s="15">
        <f ca="1">COUNTIF($B$7:B28,B28)</f>
        <v>5</v>
      </c>
      <c r="D28" s="15" t="str">
        <f ca="1">OFFSET(города!$B$2,C28-1,MATCH(B28,города!$B$1:$V$1,0)-1)</f>
        <v>Форталеза</v>
      </c>
    </row>
    <row r="29" spans="1:4" x14ac:dyDescent="0.25">
      <c r="A29" s="15">
        <f>IF(ROW()-ROW($A$7)&gt;$B$5,"",ROW()-ROW($A$7))</f>
        <v>22</v>
      </c>
      <c r="B29" s="15" t="str">
        <f ca="1">INDEX(Связи!$A$2:$A$22,MATCH(A29,Связи!$C$2:$C$22,1))</f>
        <v>Аргентина</v>
      </c>
      <c r="C29" s="15">
        <f ca="1">COUNTIF($B$7:B29,B29)</f>
        <v>1</v>
      </c>
      <c r="D29" s="15" t="str">
        <f ca="1">OFFSET(города!$B$2,C29-1,MATCH(B29,города!$B$1:$V$1,0)-1)</f>
        <v>Буэнос-Айрес</v>
      </c>
    </row>
    <row r="30" spans="1:4" x14ac:dyDescent="0.25">
      <c r="A30" s="15">
        <f>IF(ROW()-ROW($A$7)&gt;$B$5,"",ROW()-ROW($A$7))</f>
        <v>23</v>
      </c>
      <c r="B30" s="15" t="str">
        <f ca="1">INDEX(Связи!$A$2:$A$22,MATCH(A30,Связи!$C$2:$C$22,1))</f>
        <v>Аргентина</v>
      </c>
      <c r="C30" s="15">
        <f ca="1">COUNTIF($B$7:B30,B30)</f>
        <v>2</v>
      </c>
      <c r="D30" s="15" t="str">
        <f ca="1">OFFSET(города!$B$2,C30-1,MATCH(B30,города!$B$1:$V$1,0)-1)</f>
        <v>Кордова</v>
      </c>
    </row>
    <row r="31" spans="1:4" x14ac:dyDescent="0.25">
      <c r="A31" s="15">
        <f>IF(ROW()-ROW($A$7)&gt;$B$5,"",ROW()-ROW($A$7))</f>
        <v>24</v>
      </c>
      <c r="B31" s="15" t="str">
        <f ca="1">INDEX(Связи!$A$2:$A$22,MATCH(A31,Связи!$C$2:$C$22,1))</f>
        <v>Аргентина</v>
      </c>
      <c r="C31" s="15">
        <f ca="1">COUNTIF($B$7:B31,B31)</f>
        <v>3</v>
      </c>
      <c r="D31" s="15" t="str">
        <f ca="1">OFFSET(города!$B$2,C31-1,MATCH(B31,города!$B$1:$V$1,0)-1)</f>
        <v>Росарио</v>
      </c>
    </row>
    <row r="32" spans="1:4" x14ac:dyDescent="0.25">
      <c r="A32" s="15">
        <f>IF(ROW()-ROW($A$7)&gt;$B$5,"",ROW()-ROW($A$7))</f>
        <v>25</v>
      </c>
      <c r="B32" s="15" t="str">
        <f ca="1">INDEX(Связи!$A$2:$A$22,MATCH(A32,Связи!$C$2:$C$22,1))</f>
        <v>Германия</v>
      </c>
      <c r="C32" s="15">
        <f ca="1">COUNTIF($B$7:B32,B32)</f>
        <v>1</v>
      </c>
      <c r="D32" s="15" t="str">
        <f ca="1">OFFSET(города!$B$2,C32-1,MATCH(B32,города!$B$1:$V$1,0)-1)</f>
        <v>Берлин</v>
      </c>
    </row>
    <row r="33" spans="1:4" x14ac:dyDescent="0.25">
      <c r="A33" s="15">
        <f>IF(ROW()-ROW($A$7)&gt;$B$5,"",ROW()-ROW($A$7))</f>
        <v>26</v>
      </c>
      <c r="B33" s="15" t="str">
        <f ca="1">INDEX(Связи!$A$2:$A$22,MATCH(A33,Связи!$C$2:$C$22,1))</f>
        <v>Германия</v>
      </c>
      <c r="C33" s="15">
        <f ca="1">COUNTIF($B$7:B33,B33)</f>
        <v>2</v>
      </c>
      <c r="D33" s="15" t="str">
        <f ca="1">OFFSET(города!$B$2,C33-1,MATCH(B33,города!$B$1:$V$1,0)-1)</f>
        <v>Франкфурт</v>
      </c>
    </row>
    <row r="34" spans="1:4" x14ac:dyDescent="0.25">
      <c r="A34" s="15">
        <f>IF(ROW()-ROW($A$7)&gt;$B$5,"",ROW()-ROW($A$7))</f>
        <v>27</v>
      </c>
      <c r="B34" s="15" t="str">
        <f ca="1">INDEX(Связи!$A$2:$A$22,MATCH(A34,Связи!$C$2:$C$22,1))</f>
        <v>Германия</v>
      </c>
      <c r="C34" s="15">
        <f ca="1">COUNTIF($B$7:B34,B34)</f>
        <v>3</v>
      </c>
      <c r="D34" s="15" t="str">
        <f ca="1">OFFSET(города!$B$2,C34-1,MATCH(B34,города!$B$1:$V$1,0)-1)</f>
        <v>Ганновер</v>
      </c>
    </row>
    <row r="35" spans="1:4" x14ac:dyDescent="0.25">
      <c r="A35" s="15">
        <f>IF(ROW()-ROW($A$7)&gt;$B$5,"",ROW()-ROW($A$7))</f>
        <v>28</v>
      </c>
      <c r="B35" s="15" t="str">
        <f ca="1">INDEX(Связи!$A$2:$A$22,MATCH(A35,Связи!$C$2:$C$22,1))</f>
        <v>Германия</v>
      </c>
      <c r="C35" s="15">
        <f ca="1">COUNTIF($B$7:B35,B35)</f>
        <v>4</v>
      </c>
      <c r="D35" s="15" t="str">
        <f ca="1">OFFSET(города!$B$2,C35-1,MATCH(B35,города!$B$1:$V$1,0)-1)</f>
        <v>Гамбург</v>
      </c>
    </row>
    <row r="36" spans="1:4" x14ac:dyDescent="0.25">
      <c r="A36" s="15">
        <f>IF(ROW()-ROW($A$7)&gt;$B$5,"",ROW()-ROW($A$7))</f>
        <v>29</v>
      </c>
      <c r="B36" s="15" t="str">
        <f ca="1">INDEX(Связи!$A$2:$A$22,MATCH(A36,Связи!$C$2:$C$22,1))</f>
        <v>Франция</v>
      </c>
      <c r="C36" s="15">
        <f ca="1">COUNTIF($B$7:B36,B36)</f>
        <v>1</v>
      </c>
      <c r="D36" s="15" t="str">
        <f ca="1">OFFSET(города!$B$2,C36-1,MATCH(B36,города!$B$1:$V$1,0)-1)</f>
        <v>Марсель</v>
      </c>
    </row>
    <row r="37" spans="1:4" x14ac:dyDescent="0.25">
      <c r="A37" s="15">
        <f>IF(ROW()-ROW($A$7)&gt;$B$5,"",ROW()-ROW($A$7))</f>
        <v>30</v>
      </c>
      <c r="B37" s="15" t="str">
        <f ca="1">INDEX(Связи!$A$2:$A$22,MATCH(A37,Связи!$C$2:$C$22,1))</f>
        <v>Франция</v>
      </c>
      <c r="C37" s="15">
        <f ca="1">COUNTIF($B$7:B37,B37)</f>
        <v>2</v>
      </c>
      <c r="D37" s="15" t="str">
        <f ca="1">OFFSET(города!$B$2,C37-1,MATCH(B37,города!$B$1:$V$1,0)-1)</f>
        <v>Париж</v>
      </c>
    </row>
    <row r="38" spans="1:4" x14ac:dyDescent="0.25">
      <c r="A38" s="15">
        <f>IF(ROW()-ROW($A$7)&gt;$B$5,"",ROW()-ROW($A$7))</f>
        <v>31</v>
      </c>
      <c r="B38" s="15" t="str">
        <f ca="1">INDEX(Связи!$A$2:$A$22,MATCH(A38,Связи!$C$2:$C$22,1))</f>
        <v>Франция</v>
      </c>
      <c r="C38" s="15">
        <f ca="1">COUNTIF($B$7:B38,B38)</f>
        <v>3</v>
      </c>
      <c r="D38" s="15" t="str">
        <f ca="1">OFFSET(города!$B$2,C38-1,MATCH(B38,города!$B$1:$V$1,0)-1)</f>
        <v>Перпиньян</v>
      </c>
    </row>
    <row r="39" spans="1:4" x14ac:dyDescent="0.25">
      <c r="A39" s="15">
        <f>IF(ROW()-ROW($A$7)&gt;$B$5,"",ROW()-ROW($A$7))</f>
        <v>32</v>
      </c>
      <c r="B39" s="15" t="str">
        <f ca="1">INDEX(Связи!$A$2:$A$22,MATCH(A39,Связи!$C$2:$C$22,1))</f>
        <v>Франция</v>
      </c>
      <c r="C39" s="15">
        <f ca="1">COUNTIF($B$7:B39,B39)</f>
        <v>4</v>
      </c>
      <c r="D39" s="15" t="str">
        <f ca="1">OFFSET(города!$B$2,C39-1,MATCH(B39,города!$B$1:$V$1,0)-1)</f>
        <v>Лион</v>
      </c>
    </row>
    <row r="40" spans="1:4" x14ac:dyDescent="0.25">
      <c r="A40" s="15">
        <f>IF(ROW()-ROW($A$7)&gt;$B$5,"",ROW()-ROW($A$7))</f>
        <v>33</v>
      </c>
      <c r="B40" s="15" t="str">
        <f ca="1">INDEX(Связи!$A$2:$A$22,MATCH(A40,Связи!$C$2:$C$22,1))</f>
        <v>Франция</v>
      </c>
      <c r="C40" s="15">
        <f ca="1">COUNTIF($B$7:B40,B40)</f>
        <v>5</v>
      </c>
      <c r="D40" s="15" t="str">
        <f ca="1">OFFSET(города!$B$2,C40-1,MATCH(B40,города!$B$1:$V$1,0)-1)</f>
        <v>Тулуза</v>
      </c>
    </row>
    <row r="41" spans="1:4" x14ac:dyDescent="0.25">
      <c r="A41" s="15">
        <f>IF(ROW()-ROW($A$7)&gt;$B$5,"",ROW()-ROW($A$7))</f>
        <v>34</v>
      </c>
      <c r="B41" s="15" t="str">
        <f ca="1">INDEX(Связи!$A$2:$A$22,MATCH(A41,Связи!$C$2:$C$22,1))</f>
        <v>Франция</v>
      </c>
      <c r="C41" s="15">
        <f ca="1">COUNTIF($B$7:B41,B41)</f>
        <v>6</v>
      </c>
      <c r="D41" s="15" t="str">
        <f ca="1">OFFSET(города!$B$2,C41-1,MATCH(B41,города!$B$1:$V$1,0)-1)</f>
        <v>Бордо</v>
      </c>
    </row>
    <row r="42" spans="1:4" x14ac:dyDescent="0.25">
      <c r="A42" s="15" t="str">
        <f>IF(ROW()-ROW($A$7)&gt;$B$5,"",ROW()-ROW($A$7))</f>
        <v/>
      </c>
      <c r="B42" s="15" t="e">
        <f ca="1">INDEX(Связи!$A$2:$A$22,MATCH(A42,Связи!$C$2:$C$22,1))</f>
        <v>#N/A</v>
      </c>
      <c r="C42" s="15">
        <f ca="1">COUNTIF($B$7:B42,B42)</f>
        <v>1</v>
      </c>
      <c r="D42" s="15" t="e">
        <f ca="1">OFFSET(города!$B$2,C42-1,MATCH(B42,города!$B$1:$V$1,0)-1)</f>
        <v>#N/A</v>
      </c>
    </row>
  </sheetData>
  <hyperlinks>
    <hyperlink ref="A1:D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3" customWidth="1"/>
    <col min="2" max="16384" width="9.140625" style="3" hidden="1"/>
  </cols>
  <sheetData>
    <row r="1" spans="1:7" ht="36.75" customHeight="1" x14ac:dyDescent="0.25">
      <c r="A1" s="17" t="s">
        <v>52</v>
      </c>
      <c r="B1" s="17"/>
      <c r="C1" s="17"/>
      <c r="D1" s="17"/>
      <c r="E1" s="17"/>
      <c r="F1" s="17"/>
      <c r="G1" s="17"/>
    </row>
    <row r="2" spans="1:7" ht="107.25" customHeight="1" x14ac:dyDescent="0.25">
      <c r="A2" s="7" t="s">
        <v>53</v>
      </c>
    </row>
    <row r="3" spans="1:7" ht="105" customHeight="1" x14ac:dyDescent="0.25">
      <c r="A3" s="7" t="s">
        <v>54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V22"/>
  <sheetViews>
    <sheetView workbookViewId="0"/>
  </sheetViews>
  <sheetFormatPr defaultRowHeight="15" x14ac:dyDescent="0.25"/>
  <cols>
    <col min="1" max="1" width="12.28515625" customWidth="1"/>
    <col min="2" max="2" width="13.7109375" bestFit="1" customWidth="1"/>
    <col min="3" max="3" width="12.28515625" bestFit="1" customWidth="1"/>
    <col min="4" max="4" width="16.7109375" bestFit="1" customWidth="1"/>
    <col min="5" max="5" width="13.7109375" bestFit="1" customWidth="1"/>
    <col min="6" max="6" width="11" bestFit="1" customWidth="1"/>
    <col min="7" max="7" width="11.140625" bestFit="1" customWidth="1"/>
    <col min="8" max="8" width="8.28515625" bestFit="1" customWidth="1"/>
    <col min="9" max="9" width="8.85546875" bestFit="1" customWidth="1"/>
    <col min="10" max="10" width="8.7109375" bestFit="1" customWidth="1"/>
    <col min="11" max="11" width="6.28515625" bestFit="1" customWidth="1"/>
    <col min="12" max="12" width="7" bestFit="1" customWidth="1"/>
    <col min="13" max="13" width="9.28515625" bestFit="1" customWidth="1"/>
    <col min="14" max="14" width="8.85546875" bestFit="1" customWidth="1"/>
    <col min="15" max="15" width="4.5703125" bestFit="1" customWidth="1"/>
    <col min="16" max="16" width="9.28515625" bestFit="1" customWidth="1"/>
    <col min="17" max="17" width="6.28515625" bestFit="1" customWidth="1"/>
  </cols>
  <sheetData>
    <row r="1" spans="1:22" x14ac:dyDescent="0.25">
      <c r="A1" s="5" t="s">
        <v>17</v>
      </c>
      <c r="B1" s="6" t="str">
        <f ca="1">INDIRECT(ADDRESS(ROW($A$1)-COLUMN($A$1)+COLUMN(),1))</f>
        <v>США</v>
      </c>
      <c r="C1" s="6" t="str">
        <f t="shared" ref="C1:V1" ca="1" si="0">INDIRECT(ADDRESS(ROW($A$1)-COLUMN($A$1)+COLUMN(),1))</f>
        <v>Мексика</v>
      </c>
      <c r="D1" s="6" t="str">
        <f t="shared" ca="1" si="0"/>
        <v>Бразилия</v>
      </c>
      <c r="E1" s="6" t="str">
        <f t="shared" ca="1" si="0"/>
        <v>Аргентина</v>
      </c>
      <c r="F1" s="6" t="str">
        <f t="shared" ca="1" si="0"/>
        <v>Германия</v>
      </c>
      <c r="G1" s="6" t="str">
        <f t="shared" ca="1" si="0"/>
        <v>Франция</v>
      </c>
      <c r="H1" s="6" t="str">
        <f t="shared" ca="1" si="0"/>
        <v>Австрия</v>
      </c>
      <c r="I1" s="6" t="str">
        <f t="shared" ca="1" si="0"/>
        <v>Албания</v>
      </c>
      <c r="J1" s="6" t="str">
        <f t="shared" ca="1" si="0"/>
        <v>Испания</v>
      </c>
      <c r="K1" s="6" t="str">
        <f t="shared" ca="1" si="0"/>
        <v>Китай</v>
      </c>
      <c r="L1" s="6" t="str">
        <f t="shared" ca="1" si="0"/>
        <v>Индия</v>
      </c>
      <c r="M1" s="6" t="str">
        <f t="shared" ca="1" si="0"/>
        <v>Пакистан</v>
      </c>
      <c r="N1" s="6" t="str">
        <f t="shared" ca="1" si="0"/>
        <v>Вьетнам</v>
      </c>
      <c r="O1" s="6" t="str">
        <f t="shared" ca="1" si="0"/>
        <v>Чад</v>
      </c>
      <c r="P1" s="6" t="str">
        <f t="shared" ca="1" si="0"/>
        <v>Танзания</v>
      </c>
      <c r="Q1" s="6" t="str">
        <f t="shared" ca="1" si="0"/>
        <v>Конго</v>
      </c>
      <c r="R1" s="6" t="str">
        <f t="shared" ca="1" si="0"/>
        <v/>
      </c>
      <c r="S1" s="6" t="str">
        <f t="shared" ca="1" si="0"/>
        <v/>
      </c>
      <c r="T1" s="6" t="str">
        <f t="shared" ca="1" si="0"/>
        <v/>
      </c>
      <c r="U1" s="6" t="str">
        <f t="shared" ca="1" si="0"/>
        <v/>
      </c>
      <c r="V1" s="6" t="str">
        <f t="shared" ca="1" si="0"/>
        <v/>
      </c>
    </row>
    <row r="2" spans="1:22" x14ac:dyDescent="0.25">
      <c r="A2" s="6" t="s">
        <v>0</v>
      </c>
      <c r="B2" s="2" t="s">
        <v>18</v>
      </c>
      <c r="C2" s="2" t="s">
        <v>29</v>
      </c>
      <c r="D2" s="2" t="s">
        <v>36</v>
      </c>
      <c r="E2" s="2" t="s">
        <v>44</v>
      </c>
      <c r="F2" t="s">
        <v>32</v>
      </c>
      <c r="G2" t="s">
        <v>30</v>
      </c>
    </row>
    <row r="3" spans="1:22" x14ac:dyDescent="0.25">
      <c r="A3" s="6" t="s">
        <v>1</v>
      </c>
      <c r="B3" s="2" t="s">
        <v>19</v>
      </c>
      <c r="C3" s="2" t="s">
        <v>41</v>
      </c>
      <c r="D3" s="2" t="s">
        <v>37</v>
      </c>
      <c r="E3" s="2" t="s">
        <v>45</v>
      </c>
      <c r="F3" t="s">
        <v>33</v>
      </c>
      <c r="G3" t="s">
        <v>31</v>
      </c>
    </row>
    <row r="4" spans="1:22" x14ac:dyDescent="0.25">
      <c r="A4" s="6" t="s">
        <v>2</v>
      </c>
      <c r="B4" s="2" t="s">
        <v>20</v>
      </c>
      <c r="C4" s="2" t="s">
        <v>42</v>
      </c>
      <c r="D4" s="2" t="s">
        <v>38</v>
      </c>
      <c r="E4" s="2" t="s">
        <v>46</v>
      </c>
      <c r="F4" t="s">
        <v>34</v>
      </c>
      <c r="G4" t="s">
        <v>47</v>
      </c>
    </row>
    <row r="5" spans="1:22" x14ac:dyDescent="0.25">
      <c r="A5" s="6" t="s">
        <v>3</v>
      </c>
      <c r="B5" s="2" t="s">
        <v>21</v>
      </c>
      <c r="C5" s="2" t="s">
        <v>43</v>
      </c>
      <c r="D5" s="2" t="s">
        <v>39</v>
      </c>
      <c r="E5" s="2"/>
      <c r="F5" t="s">
        <v>35</v>
      </c>
      <c r="G5" t="s">
        <v>48</v>
      </c>
    </row>
    <row r="6" spans="1:22" x14ac:dyDescent="0.25">
      <c r="A6" s="6" t="s">
        <v>4</v>
      </c>
      <c r="B6" s="2" t="s">
        <v>22</v>
      </c>
      <c r="C6" s="2"/>
      <c r="D6" s="2" t="s">
        <v>40</v>
      </c>
      <c r="E6" s="2"/>
      <c r="G6" t="s">
        <v>49</v>
      </c>
    </row>
    <row r="7" spans="1:22" x14ac:dyDescent="0.25">
      <c r="A7" s="6" t="s">
        <v>5</v>
      </c>
      <c r="B7" t="s">
        <v>23</v>
      </c>
      <c r="G7" t="s">
        <v>50</v>
      </c>
    </row>
    <row r="8" spans="1:22" x14ac:dyDescent="0.25">
      <c r="A8" s="6" t="s">
        <v>6</v>
      </c>
      <c r="B8" t="s">
        <v>24</v>
      </c>
    </row>
    <row r="9" spans="1:22" x14ac:dyDescent="0.25">
      <c r="A9" s="6" t="s">
        <v>7</v>
      </c>
      <c r="B9" t="s">
        <v>25</v>
      </c>
    </row>
    <row r="10" spans="1:22" x14ac:dyDescent="0.25">
      <c r="A10" s="6" t="s">
        <v>8</v>
      </c>
      <c r="B10" t="s">
        <v>26</v>
      </c>
    </row>
    <row r="11" spans="1:22" x14ac:dyDescent="0.25">
      <c r="A11" s="6" t="s">
        <v>9</v>
      </c>
      <c r="B11" t="s">
        <v>27</v>
      </c>
    </row>
    <row r="12" spans="1:22" x14ac:dyDescent="0.25">
      <c r="A12" s="6" t="s">
        <v>10</v>
      </c>
      <c r="B12" t="s">
        <v>28</v>
      </c>
    </row>
    <row r="13" spans="1:22" x14ac:dyDescent="0.25">
      <c r="A13" s="6" t="s">
        <v>11</v>
      </c>
      <c r="B13" t="s">
        <v>50</v>
      </c>
    </row>
    <row r="14" spans="1:22" x14ac:dyDescent="0.25">
      <c r="A14" s="6" t="s">
        <v>12</v>
      </c>
    </row>
    <row r="15" spans="1:22" x14ac:dyDescent="0.25">
      <c r="A15" s="6" t="s">
        <v>14</v>
      </c>
    </row>
    <row r="16" spans="1:22" x14ac:dyDescent="0.25">
      <c r="A16" s="6" t="s">
        <v>15</v>
      </c>
    </row>
    <row r="17" spans="1:1" x14ac:dyDescent="0.25">
      <c r="A17" s="6" t="s">
        <v>16</v>
      </c>
    </row>
    <row r="18" spans="1:1" x14ac:dyDescent="0.25">
      <c r="A18" s="6" t="str">
        <f>IFERROR(INDEX(Диап_Стран,--RIGHT(SMALL(Строки_Столбцы_Стран,ROW(W17)),2),--LEFT(SMALL(Строки_Столбцы_Стран,ROW(W17)),LEN(SMALL(Строки_Столбцы_Стран,ROW(W17)))-2)),"")</f>
        <v/>
      </c>
    </row>
    <row r="19" spans="1:1" x14ac:dyDescent="0.25">
      <c r="A19" s="6" t="str">
        <f>IFERROR(INDEX(Диап_Стран,--RIGHT(SMALL(Строки_Столбцы_Стран,ROW(W18)),2),--LEFT(SMALL(Строки_Столбцы_Стран,ROW(W18)),LEN(SMALL(Строки_Столбцы_Стран,ROW(W18)))-2)),"")</f>
        <v/>
      </c>
    </row>
    <row r="20" spans="1:1" x14ac:dyDescent="0.25">
      <c r="A20" s="6" t="str">
        <f>IFERROR(INDEX(Диап_Стран,--RIGHT(SMALL(Строки_Столбцы_Стран,ROW(W19)),2),--LEFT(SMALL(Строки_Столбцы_Стран,ROW(W19)),LEN(SMALL(Строки_Столбцы_Стран,ROW(W19)))-2)),"")</f>
        <v/>
      </c>
    </row>
    <row r="21" spans="1:1" x14ac:dyDescent="0.25">
      <c r="A21" s="6" t="str">
        <f>IFERROR(INDEX(Диап_Стран,--RIGHT(SMALL(Строки_Столбцы_Стран,ROW(W20)),2),--LEFT(SMALL(Строки_Столбцы_Стран,ROW(W20)),LEN(SMALL(Строки_Столбцы_Стран,ROW(W20)))-2)),"")</f>
        <v/>
      </c>
    </row>
    <row r="22" spans="1:1" x14ac:dyDescent="0.25">
      <c r="A22" s="6" t="str">
        <f>IFERROR(INDEX(Диап_Стран,--RIGHT(SMALL(Строки_Столбцы_Стран,ROW(W21)),2),--LEFT(SMALL(Строки_Столбцы_Стран,ROW(W21)),LEN(SMALL(Строки_Столбцы_Стран,ROW(W21)))-2)),"")</f>
        <v/>
      </c>
    </row>
  </sheetData>
  <dataValidations count="1">
    <dataValidation type="list" allowBlank="1" showInputMessage="1" showErrorMessage="1" sqref="I18">
      <formula1>INDIRECT(E11&amp;":"&amp;#REF!)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22"/>
  <sheetViews>
    <sheetView workbookViewId="0">
      <selection activeCell="C2" sqref="C2"/>
    </sheetView>
  </sheetViews>
  <sheetFormatPr defaultRowHeight="15" x14ac:dyDescent="0.25"/>
  <cols>
    <col min="1" max="1" width="13.7109375" customWidth="1"/>
    <col min="2" max="2" width="16.7109375" bestFit="1" customWidth="1"/>
    <col min="3" max="3" width="11.140625" bestFit="1" customWidth="1"/>
  </cols>
  <sheetData>
    <row r="1" spans="1:5" ht="30" x14ac:dyDescent="0.25">
      <c r="A1" s="12" t="s">
        <v>17</v>
      </c>
      <c r="B1" s="13" t="s">
        <v>57</v>
      </c>
      <c r="C1" s="13" t="s">
        <v>58</v>
      </c>
      <c r="E1" t="s">
        <v>62</v>
      </c>
    </row>
    <row r="2" spans="1:5" x14ac:dyDescent="0.25">
      <c r="A2" s="14" t="str">
        <f>города!A2</f>
        <v>США</v>
      </c>
      <c r="B2" s="15">
        <f ca="1">COUNTA(OFFSET(города!$B$2,,MATCH(A2,города!$B$1:$V$1,0)-1,21))</f>
        <v>12</v>
      </c>
      <c r="C2" s="15">
        <f ca="1">IF(B2,SUM($B$1:B1)+1,-1)</f>
        <v>1</v>
      </c>
    </row>
    <row r="3" spans="1:5" x14ac:dyDescent="0.25">
      <c r="A3" s="14" t="str">
        <f>города!A3</f>
        <v>Мексика</v>
      </c>
      <c r="B3" s="15">
        <f ca="1">COUNTA(OFFSET(города!$B$2,,MATCH(A3,города!$B$1:$V$1,0)-1,21))</f>
        <v>4</v>
      </c>
      <c r="C3" s="15">
        <f ca="1">IF(B3,SUM($B$1:B2)+1,NA())</f>
        <v>13</v>
      </c>
    </row>
    <row r="4" spans="1:5" x14ac:dyDescent="0.25">
      <c r="A4" s="14" t="str">
        <f>города!A4</f>
        <v>Бразилия</v>
      </c>
      <c r="B4" s="15">
        <f ca="1">COUNTA(OFFSET(города!$B$2,,MATCH(A4,города!$B$1:$V$1,0)-1,21))</f>
        <v>5</v>
      </c>
      <c r="C4" s="15">
        <f ca="1">IF(B4,SUM($B$1:B3)+1,NA())</f>
        <v>17</v>
      </c>
    </row>
    <row r="5" spans="1:5" x14ac:dyDescent="0.25">
      <c r="A5" s="14" t="str">
        <f>города!A5</f>
        <v>Аргентина</v>
      </c>
      <c r="B5" s="15">
        <f ca="1">COUNTA(OFFSET(города!$B$2,,MATCH(A5,города!$B$1:$V$1,0)-1,21))</f>
        <v>3</v>
      </c>
      <c r="C5" s="15">
        <f ca="1">IF(B5,SUM($B$1:B4)+1,NA())</f>
        <v>22</v>
      </c>
    </row>
    <row r="6" spans="1:5" x14ac:dyDescent="0.25">
      <c r="A6" s="14" t="str">
        <f>города!A6</f>
        <v>Германия</v>
      </c>
      <c r="B6" s="15">
        <f ca="1">COUNTA(OFFSET(города!$B$2,,MATCH(A6,города!$B$1:$V$1,0)-1,21))</f>
        <v>4</v>
      </c>
      <c r="C6" s="15">
        <f ca="1">IF(B6,SUM($B$1:B5)+1,NA())</f>
        <v>25</v>
      </c>
    </row>
    <row r="7" spans="1:5" x14ac:dyDescent="0.25">
      <c r="A7" s="14" t="str">
        <f>города!A7</f>
        <v>Франция</v>
      </c>
      <c r="B7" s="15">
        <f ca="1">COUNTA(OFFSET(города!$B$2,,MATCH(A7,города!$B$1:$V$1,0)-1,21))</f>
        <v>6</v>
      </c>
      <c r="C7" s="15">
        <f ca="1">IF(B7,SUM($B$1:B6)+1,NA())</f>
        <v>29</v>
      </c>
    </row>
    <row r="8" spans="1:5" x14ac:dyDescent="0.25">
      <c r="A8" s="14" t="str">
        <f>города!A8</f>
        <v>Австрия</v>
      </c>
      <c r="B8" s="15">
        <f ca="1">COUNTA(OFFSET(города!$B$2,,MATCH(A8,города!$B$1:$V$1,0)-1,21))</f>
        <v>0</v>
      </c>
      <c r="C8" s="15" t="e">
        <f ca="1">IF(B8,SUM($B$1:B7)+1,NA())</f>
        <v>#N/A</v>
      </c>
    </row>
    <row r="9" spans="1:5" x14ac:dyDescent="0.25">
      <c r="A9" s="14" t="str">
        <f>города!A9</f>
        <v>Албания</v>
      </c>
      <c r="B9" s="15">
        <f ca="1">COUNTA(OFFSET(города!$B$2,,MATCH(A9,города!$B$1:$V$1,0)-1,21))</f>
        <v>0</v>
      </c>
      <c r="C9" s="15" t="e">
        <f ca="1">IF(B9,SUM($B$1:B8)+1,NA())</f>
        <v>#N/A</v>
      </c>
    </row>
    <row r="10" spans="1:5" x14ac:dyDescent="0.25">
      <c r="A10" s="14" t="str">
        <f>города!A10</f>
        <v>Испания</v>
      </c>
      <c r="B10" s="15">
        <f ca="1">COUNTA(OFFSET(города!$B$2,,MATCH(A10,города!$B$1:$V$1,0)-1,21))</f>
        <v>0</v>
      </c>
      <c r="C10" s="15" t="e">
        <f ca="1">IF(B10,SUM($B$1:B9)+1,NA())</f>
        <v>#N/A</v>
      </c>
    </row>
    <row r="11" spans="1:5" x14ac:dyDescent="0.25">
      <c r="A11" s="14" t="str">
        <f>города!A11</f>
        <v>Китай</v>
      </c>
      <c r="B11" s="15">
        <f ca="1">COUNTA(OFFSET(города!$B$2,,MATCH(A11,города!$B$1:$V$1,0)-1,21))</f>
        <v>0</v>
      </c>
      <c r="C11" s="15" t="e">
        <f ca="1">IF(B11,SUM($B$1:B10)+1,NA())</f>
        <v>#N/A</v>
      </c>
    </row>
    <row r="12" spans="1:5" x14ac:dyDescent="0.25">
      <c r="A12" s="14" t="str">
        <f>города!A12</f>
        <v>Индия</v>
      </c>
      <c r="B12" s="15">
        <f ca="1">COUNTA(OFFSET(города!$B$2,,MATCH(A12,города!$B$1:$V$1,0)-1,21))</f>
        <v>0</v>
      </c>
      <c r="C12" s="15" t="e">
        <f ca="1">IF(B12,SUM($B$1:B11)+1,NA())</f>
        <v>#N/A</v>
      </c>
    </row>
    <row r="13" spans="1:5" x14ac:dyDescent="0.25">
      <c r="A13" s="14" t="str">
        <f>города!A13</f>
        <v>Пакистан</v>
      </c>
      <c r="B13" s="15">
        <f ca="1">COUNTA(OFFSET(города!$B$2,,MATCH(A13,города!$B$1:$V$1,0)-1,21))</f>
        <v>0</v>
      </c>
      <c r="C13" s="15" t="e">
        <f ca="1">IF(B13,SUM($B$1:B12)+1,NA())</f>
        <v>#N/A</v>
      </c>
    </row>
    <row r="14" spans="1:5" x14ac:dyDescent="0.25">
      <c r="A14" s="14" t="str">
        <f>города!A14</f>
        <v>Вьетнам</v>
      </c>
      <c r="B14" s="15">
        <f ca="1">COUNTA(OFFSET(города!$B$2,,MATCH(A14,города!$B$1:$V$1,0)-1,21))</f>
        <v>0</v>
      </c>
      <c r="C14" s="15" t="e">
        <f ca="1">IF(B14,SUM($B$1:B13)+1,NA())</f>
        <v>#N/A</v>
      </c>
    </row>
    <row r="15" spans="1:5" x14ac:dyDescent="0.25">
      <c r="A15" s="14" t="str">
        <f>города!A15</f>
        <v>Чад</v>
      </c>
      <c r="B15" s="15">
        <f ca="1">COUNTA(OFFSET(города!$B$2,,MATCH(A15,города!$B$1:$V$1,0)-1,21))</f>
        <v>0</v>
      </c>
      <c r="C15" s="15" t="e">
        <f ca="1">IF(B15,SUM($B$1:B14)+1,NA())</f>
        <v>#N/A</v>
      </c>
    </row>
    <row r="16" spans="1:5" x14ac:dyDescent="0.25">
      <c r="A16" s="14" t="str">
        <f>города!A16</f>
        <v>Танзания</v>
      </c>
      <c r="B16" s="15">
        <f ca="1">COUNTA(OFFSET(города!$B$2,,MATCH(A16,города!$B$1:$V$1,0)-1,21))</f>
        <v>0</v>
      </c>
      <c r="C16" s="15" t="e">
        <f ca="1">IF(B16,SUM($B$1:B15)+1,NA())</f>
        <v>#N/A</v>
      </c>
    </row>
    <row r="17" spans="1:3" x14ac:dyDescent="0.25">
      <c r="A17" s="14" t="str">
        <f>города!A17</f>
        <v>Конго</v>
      </c>
      <c r="B17" s="15">
        <f ca="1">COUNTA(OFFSET(города!$B$2,,MATCH(A17,города!$B$1:$V$1,0)-1,21))</f>
        <v>0</v>
      </c>
      <c r="C17" s="15" t="e">
        <f ca="1">IF(B17,SUM($B$1:B16)+1,NA())</f>
        <v>#N/A</v>
      </c>
    </row>
    <row r="18" spans="1:3" x14ac:dyDescent="0.25">
      <c r="A18" s="14" t="str">
        <f>города!A18</f>
        <v/>
      </c>
      <c r="B18" s="15">
        <f ca="1">COUNTA(OFFSET(города!$B$2,,MATCH(A18,города!$B$1:$V$1,0)-1,21))</f>
        <v>0</v>
      </c>
      <c r="C18" s="15" t="e">
        <f ca="1">IF(B18,SUM($B$1:B17)+1,NA())</f>
        <v>#N/A</v>
      </c>
    </row>
    <row r="19" spans="1:3" x14ac:dyDescent="0.25">
      <c r="A19" s="14" t="str">
        <f>города!A19</f>
        <v/>
      </c>
      <c r="B19" s="15">
        <f ca="1">COUNTA(OFFSET(города!$B$2,,MATCH(A19,города!$B$1:$V$1,0)-1,21))</f>
        <v>0</v>
      </c>
      <c r="C19" s="15" t="e">
        <f ca="1">IF(B19,SUM($B$1:B18)+1,NA())</f>
        <v>#N/A</v>
      </c>
    </row>
    <row r="20" spans="1:3" x14ac:dyDescent="0.25">
      <c r="A20" s="14" t="str">
        <f>города!A20</f>
        <v/>
      </c>
      <c r="B20" s="15">
        <f ca="1">COUNTA(OFFSET(города!$B$2,,MATCH(A20,города!$B$1:$V$1,0)-1,21))</f>
        <v>0</v>
      </c>
      <c r="C20" s="15" t="e">
        <f ca="1">IF(B20,SUM($B$1:B19)+1,NA())</f>
        <v>#N/A</v>
      </c>
    </row>
    <row r="21" spans="1:3" x14ac:dyDescent="0.25">
      <c r="A21" s="14" t="str">
        <f>города!A21</f>
        <v/>
      </c>
      <c r="B21" s="15">
        <f ca="1">COUNTA(OFFSET(города!$B$2,,MATCH(A21,города!$B$1:$V$1,0)-1,21))</f>
        <v>0</v>
      </c>
      <c r="C21" s="15" t="e">
        <f ca="1">IF(B21,SUM($B$1:B20)+1,NA())</f>
        <v>#N/A</v>
      </c>
    </row>
    <row r="22" spans="1:3" x14ac:dyDescent="0.25">
      <c r="A22" s="14" t="str">
        <f>города!A22</f>
        <v/>
      </c>
      <c r="B22" s="15">
        <f ca="1">COUNTA(OFFSET(города!$B$2,,MATCH(A22,города!$B$1:$V$1,0)-1,21))</f>
        <v>0</v>
      </c>
      <c r="C22" s="15" t="e">
        <f ca="1">IF(B22,SUM($B$1:B21)+1,NA())</f>
        <v>#N/A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3" customWidth="1"/>
    <col min="2" max="16384" width="9.140625" style="3" hidden="1"/>
  </cols>
  <sheetData>
    <row r="1" spans="1:7" ht="36.75" customHeight="1" x14ac:dyDescent="0.25">
      <c r="A1" s="17" t="s">
        <v>52</v>
      </c>
      <c r="B1" s="17"/>
      <c r="C1" s="17"/>
      <c r="D1" s="17"/>
      <c r="E1" s="17"/>
      <c r="F1" s="17"/>
      <c r="G1" s="17"/>
    </row>
    <row r="2" spans="1:7" ht="107.25" customHeight="1" x14ac:dyDescent="0.25">
      <c r="A2" s="7" t="s">
        <v>53</v>
      </c>
    </row>
    <row r="3" spans="1:7" ht="105" customHeight="1" x14ac:dyDescent="0.25">
      <c r="A3" s="7" t="s">
        <v>54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таблица</vt:lpstr>
      <vt:lpstr>EXCEL2.RU</vt:lpstr>
      <vt:lpstr>города</vt:lpstr>
      <vt:lpstr>Связи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2010-11-07T17:11:03Z</dcterms:created>
  <dcterms:modified xsi:type="dcterms:W3CDTF">2015-05-28T13:59:47Z</dcterms:modified>
</cp:coreProperties>
</file>