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225" windowWidth="18975" windowHeight="11775" tabRatio="811"/>
  </bookViews>
  <sheets>
    <sheet name="Степень" sheetId="16" r:id="rId1"/>
    <sheet name="EXCEL2.RU" sheetId="8" r:id="rId2"/>
    <sheet name="EXCEL2.RU (2)" sheetId="9" state="veryHidden" r:id="rId3"/>
  </sheets>
  <definedNames>
    <definedName name="_2x2__cos_3x">2*#REF!*#REF!+COS(3*#REF!)+SIN(2*#REF!)</definedName>
    <definedName name="_x2_sin_x">#REF!^2*SIN(#REF!)</definedName>
    <definedName name="_x3_2x2">#REF!^3-2*#REF!^2+#REF!+1/(#REF!-4)</definedName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C26" i="16" l="1"/>
  <c r="B27" i="16"/>
  <c r="C27" i="16" s="1"/>
  <c r="E27" i="16" s="1"/>
  <c r="D26" i="16"/>
  <c r="E26" i="16" l="1"/>
  <c r="D27" i="16"/>
  <c r="B28" i="16"/>
  <c r="C28" i="16" s="1"/>
  <c r="E28" i="16" s="1"/>
  <c r="B29" i="16" l="1"/>
  <c r="C29" i="16" s="1"/>
  <c r="D28" i="16"/>
  <c r="E29" i="16" l="1"/>
  <c r="B30" i="16"/>
  <c r="C30" i="16" s="1"/>
  <c r="E30" i="16" s="1"/>
  <c r="D29" i="16"/>
  <c r="B31" i="16" l="1"/>
  <c r="C31" i="16" s="1"/>
  <c r="D30" i="16"/>
  <c r="E31" i="16" l="1"/>
  <c r="B32" i="16"/>
  <c r="C32" i="16" s="1"/>
  <c r="E32" i="16" s="1"/>
  <c r="D31" i="16"/>
  <c r="B33" i="16" l="1"/>
  <c r="C33" i="16" s="1"/>
  <c r="D32" i="16"/>
  <c r="E33" i="16" l="1"/>
  <c r="B34" i="16"/>
  <c r="C34" i="16" s="1"/>
  <c r="E34" i="16" s="1"/>
  <c r="D33" i="16"/>
  <c r="B35" i="16" l="1"/>
  <c r="C35" i="16" s="1"/>
  <c r="D34" i="16"/>
  <c r="E35" i="16" l="1"/>
  <c r="B36" i="16"/>
  <c r="C36" i="16" s="1"/>
  <c r="E36" i="16" s="1"/>
  <c r="D35" i="16"/>
  <c r="B37" i="16" l="1"/>
  <c r="C37" i="16" s="1"/>
  <c r="E37" i="16" s="1"/>
  <c r="D36" i="16"/>
  <c r="B38" i="16" l="1"/>
  <c r="C38" i="16" s="1"/>
  <c r="E38" i="16" s="1"/>
  <c r="D37" i="16"/>
  <c r="B39" i="16" l="1"/>
  <c r="C39" i="16" s="1"/>
  <c r="E39" i="16" s="1"/>
  <c r="D38" i="16"/>
  <c r="B40" i="16" l="1"/>
  <c r="C40" i="16" s="1"/>
  <c r="E40" i="16" s="1"/>
  <c r="D39" i="16"/>
  <c r="B41" i="16" l="1"/>
  <c r="C41" i="16" s="1"/>
  <c r="E41" i="16" s="1"/>
  <c r="D40" i="16"/>
  <c r="B42" i="16" l="1"/>
  <c r="C42" i="16" s="1"/>
  <c r="E42" i="16" s="1"/>
  <c r="D41" i="16"/>
  <c r="B43" i="16" l="1"/>
  <c r="C43" i="16" s="1"/>
  <c r="E43" i="16" s="1"/>
  <c r="D42" i="16"/>
  <c r="B44" i="16" l="1"/>
  <c r="C44" i="16" s="1"/>
  <c r="E44" i="16" s="1"/>
  <c r="D43" i="16"/>
  <c r="B45" i="16" l="1"/>
  <c r="C45" i="16" s="1"/>
  <c r="D44" i="16"/>
  <c r="E45" i="16" l="1"/>
  <c r="D45" i="16"/>
  <c r="J11" i="16" l="1"/>
  <c r="J12" i="16" s="1"/>
  <c r="J10" i="16"/>
  <c r="F27" i="16" l="1"/>
  <c r="F43" i="16"/>
  <c r="F37" i="16"/>
  <c r="F34" i="16"/>
  <c r="F32" i="16"/>
  <c r="F31" i="16"/>
  <c r="F36" i="16"/>
  <c r="F41" i="16"/>
  <c r="F38" i="16"/>
  <c r="F40" i="16"/>
  <c r="F35" i="16"/>
  <c r="F29" i="16"/>
  <c r="F45" i="16"/>
  <c r="F42" i="16"/>
  <c r="F44" i="16"/>
  <c r="F26" i="16"/>
  <c r="F39" i="16"/>
  <c r="F33" i="16"/>
  <c r="F30" i="16"/>
  <c r="F28" i="16"/>
  <c r="I5" i="16"/>
</calcChain>
</file>

<file path=xl/sharedStrings.xml><?xml version="1.0" encoding="utf-8"?>
<sst xmlns="http://schemas.openxmlformats.org/spreadsheetml/2006/main" count="23" uniqueCount="20">
  <si>
    <t>x</t>
  </si>
  <si>
    <t>y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</si>
  <si>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</si>
  <si>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</si>
  <si>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</si>
  <si>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</si>
  <si>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</si>
  <si>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Метод наименьших квадратов в MS EXCEL</t>
  </si>
  <si>
    <r>
      <t>Определяем коэффициенты уравнения y=</t>
    </r>
    <r>
      <rPr>
        <b/>
        <sz val="11"/>
        <color theme="1"/>
        <rFont val="Calibri"/>
        <family val="2"/>
        <charset val="204"/>
      </rPr>
      <t>∑b</t>
    </r>
    <r>
      <rPr>
        <b/>
        <vertAlign val="subscript"/>
        <sz val="11"/>
        <color theme="1"/>
        <rFont val="Calibri"/>
        <family val="2"/>
        <charset val="204"/>
        <scheme val="minor"/>
      </rPr>
      <t>i</t>
    </r>
    <r>
      <rPr>
        <b/>
        <sz val="11"/>
        <color theme="1"/>
        <rFont val="Calibri"/>
        <family val="2"/>
        <charset val="204"/>
        <scheme val="minor"/>
      </rPr>
      <t>x</t>
    </r>
    <r>
      <rPr>
        <b/>
        <vertAlign val="superscript"/>
        <sz val="11"/>
        <color theme="1"/>
        <rFont val="Calibri"/>
        <family val="2"/>
        <charset val="204"/>
        <scheme val="minor"/>
      </rPr>
      <t>i</t>
    </r>
  </si>
  <si>
    <t>Данные</t>
  </si>
  <si>
    <t>ŷ</t>
  </si>
  <si>
    <t>a</t>
  </si>
  <si>
    <t>Аппроксимирующая кривая</t>
  </si>
  <si>
    <t>Y=Ln(y)</t>
  </si>
  <si>
    <t>A</t>
  </si>
  <si>
    <t>Х=Ln(x)</t>
  </si>
  <si>
    <t>m</t>
  </si>
  <si>
    <r>
      <t>Степенная аппроксимация y=a*x</t>
    </r>
    <r>
      <rPr>
        <vertAlign val="superscript"/>
        <sz val="11"/>
        <color theme="1"/>
        <rFont val="Calibri"/>
        <family val="2"/>
        <charset val="204"/>
        <scheme val="minor"/>
      </rPr>
      <t>m</t>
    </r>
    <r>
      <rPr>
        <sz val="11"/>
        <color theme="1"/>
        <rFont val="Calibri"/>
        <family val="2"/>
        <charset val="204"/>
        <scheme val="minor"/>
      </rPr>
      <t xml:space="preserve"> для x&gt;0, y&gt;0, a&gt;0</t>
    </r>
  </si>
  <si>
    <t>Замена Х=ln(x), Y=ln(y), A=ln(a)</t>
  </si>
  <si>
    <t>Определяем коэффициенты уравнения Y=m*X+A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</si>
</sst>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0.0"/>
    <numFmt numFmtId="166" formatCode="0.000"/>
    <numFmt numFmtId="167" formatCode="0.000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vertAlign val="subscript"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1"/>
      <color theme="0"/>
      <name val="Calibri"/>
      <family val="2"/>
      <charset val="204"/>
    </font>
    <font>
      <i/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0" borderId="0" xfId="0" applyFont="1"/>
    <xf numFmtId="0" fontId="2" fillId="0" borderId="0" xfId="1"/>
    <xf numFmtId="0" fontId="1" fillId="0" borderId="1" xfId="0" applyFont="1" applyBorder="1"/>
    <xf numFmtId="165" fontId="0" fillId="0" borderId="0" xfId="0" applyNumberFormat="1"/>
    <xf numFmtId="0" fontId="10" fillId="3" borderId="0" xfId="1" applyFont="1" applyFill="1" applyAlignment="1">
      <alignment vertical="center" wrapText="1"/>
    </xf>
    <xf numFmtId="0" fontId="13" fillId="4" borderId="0" xfId="0" applyFont="1" applyFill="1" applyBorder="1"/>
    <xf numFmtId="0" fontId="13" fillId="4" borderId="2" xfId="0" applyFont="1" applyFill="1" applyBorder="1"/>
    <xf numFmtId="166" fontId="6" fillId="0" borderId="1" xfId="0" applyNumberFormat="1" applyFont="1" applyFill="1" applyBorder="1"/>
    <xf numFmtId="165" fontId="0" fillId="0" borderId="1" xfId="0" applyNumberFormat="1" applyFont="1" applyFill="1" applyBorder="1"/>
    <xf numFmtId="0" fontId="9" fillId="2" borderId="0" xfId="7" applyFont="1" applyFill="1" applyAlignment="1" applyProtection="1">
      <alignment vertical="center"/>
    </xf>
    <xf numFmtId="0" fontId="5" fillId="5" borderId="0" xfId="4" applyFill="1" applyAlignment="1" applyProtection="1"/>
    <xf numFmtId="0" fontId="17" fillId="5" borderId="0" xfId="0" applyFont="1" applyFill="1" applyAlignment="1"/>
    <xf numFmtId="0" fontId="18" fillId="5" borderId="0" xfId="0" applyFont="1" applyFill="1" applyAlignment="1">
      <alignment vertical="center"/>
    </xf>
    <xf numFmtId="0" fontId="0" fillId="6" borderId="0" xfId="0" applyFill="1"/>
    <xf numFmtId="0" fontId="0" fillId="6" borderId="0" xfId="0" applyFont="1" applyFill="1"/>
    <xf numFmtId="0" fontId="19" fillId="4" borderId="2" xfId="0" applyFont="1" applyFill="1" applyBorder="1"/>
    <xf numFmtId="0" fontId="14" fillId="0" borderId="0" xfId="0" applyFont="1"/>
    <xf numFmtId="0" fontId="20" fillId="0" borderId="0" xfId="0" applyFont="1"/>
    <xf numFmtId="0" fontId="14" fillId="0" borderId="0" xfId="0" applyFont="1" applyBorder="1"/>
    <xf numFmtId="0" fontId="0" fillId="0" borderId="0" xfId="0" applyAlignment="1"/>
    <xf numFmtId="167" fontId="0" fillId="0" borderId="1" xfId="0" applyNumberFormat="1" applyBorder="1"/>
    <xf numFmtId="0" fontId="9" fillId="2" borderId="0" xfId="4" applyFont="1" applyFill="1" applyAlignment="1" applyProtection="1">
      <alignment horizontal="center"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Степень!$I$5</c:f>
          <c:strCache>
            <c:ptCount val="1"/>
            <c:pt idx="0">
              <c:v>Степенная аппроксимация y=6,5351x^0,4544</c:v>
            </c:pt>
          </c:strCache>
        </c:strRef>
      </c:tx>
      <c:layout>
        <c:manualLayout>
          <c:xMode val="edge"/>
          <c:yMode val="edge"/>
          <c:x val="0.1570901194353963"/>
          <c:y val="2.8985507246376812E-2"/>
        </c:manualLayout>
      </c:layout>
      <c:overlay val="1"/>
      <c:txPr>
        <a:bodyPr/>
        <a:lstStyle/>
        <a:p>
          <a:pPr>
            <a:defRPr sz="1400" b="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6740701237046566E-2"/>
          <c:y val="0.17630259231294718"/>
          <c:w val="0.87381037529671346"/>
          <c:h val="0.66303038147628812"/>
        </c:manualLayout>
      </c:layout>
      <c:scatterChart>
        <c:scatterStyle val="lineMarker"/>
        <c:varyColors val="0"/>
        <c:ser>
          <c:idx val="0"/>
          <c:order val="0"/>
          <c:tx>
            <c:strRef>
              <c:f>Степень!$C$25</c:f>
              <c:strCache>
                <c:ptCount val="1"/>
                <c:pt idx="0">
                  <c:v>y</c:v>
                </c:pt>
              </c:strCache>
            </c:strRef>
          </c:tx>
          <c:spPr>
            <a:ln w="22225">
              <a:prstDash val="sysDot"/>
            </a:ln>
          </c:spPr>
          <c:marker>
            <c:symbol val="circle"/>
            <c:size val="5"/>
          </c:marker>
          <c:trendline>
            <c:trendlineType val="power"/>
            <c:dispRSqr val="0"/>
            <c:dispEq val="1"/>
            <c:trendlineLbl>
              <c:layout>
                <c:manualLayout>
                  <c:x val="5.1538810091735276E-2"/>
                  <c:y val="-0.12058630352365375"/>
                </c:manualLayout>
              </c:layout>
              <c:numFmt formatCode="#,##0.0000" sourceLinked="0"/>
              <c:spPr>
                <a:solidFill>
                  <a:schemeClr val="bg1">
                    <a:lumMod val="85000"/>
                  </a:schemeClr>
                </a:solidFill>
              </c:spPr>
              <c:txPr>
                <a:bodyPr anchor="b" anchorCtr="1"/>
                <a:lstStyle/>
                <a:p>
                  <a:pPr>
                    <a:defRPr sz="1400"/>
                  </a:pPr>
                  <a:endParaRPr lang="ru-RU"/>
                </a:p>
              </c:txPr>
            </c:trendlineLbl>
          </c:trendline>
          <c:xVal>
            <c:numRef>
              <c:f>Степень!$B$26:$B$45</c:f>
              <c:numCache>
                <c:formatCode>0.0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numCache>
            </c:numRef>
          </c:xVal>
          <c:yVal>
            <c:numRef>
              <c:f>Степень!$C$26:$C$45</c:f>
              <c:numCache>
                <c:formatCode>0.0</c:formatCode>
                <c:ptCount val="20"/>
                <c:pt idx="0">
                  <c:v>8</c:v>
                </c:pt>
                <c:pt idx="1">
                  <c:v>14</c:v>
                </c:pt>
                <c:pt idx="2">
                  <c:v>22</c:v>
                </c:pt>
                <c:pt idx="3">
                  <c:v>6</c:v>
                </c:pt>
                <c:pt idx="4">
                  <c:v>6</c:v>
                </c:pt>
                <c:pt idx="5">
                  <c:v>26</c:v>
                </c:pt>
                <c:pt idx="6">
                  <c:v>28</c:v>
                </c:pt>
                <c:pt idx="7">
                  <c:v>26</c:v>
                </c:pt>
                <c:pt idx="8">
                  <c:v>15</c:v>
                </c:pt>
                <c:pt idx="9">
                  <c:v>26</c:v>
                </c:pt>
                <c:pt idx="10">
                  <c:v>12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27</c:v>
                </c:pt>
                <c:pt idx="15">
                  <c:v>37</c:v>
                </c:pt>
                <c:pt idx="16">
                  <c:v>26</c:v>
                </c:pt>
                <c:pt idx="17">
                  <c:v>23</c:v>
                </c:pt>
                <c:pt idx="18">
                  <c:v>27</c:v>
                </c:pt>
                <c:pt idx="19">
                  <c:v>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Степень!$F$24</c:f>
              <c:strCache>
                <c:ptCount val="1"/>
                <c:pt idx="0">
                  <c:v>Аппроксимирующая кривая</c:v>
                </c:pt>
              </c:strCache>
            </c:strRef>
          </c:tx>
          <c:marker>
            <c:symbol val="none"/>
          </c:marker>
          <c:xVal>
            <c:numRef>
              <c:f>Степень!$B$26:$B$45</c:f>
              <c:numCache>
                <c:formatCode>0.0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numCache>
            </c:numRef>
          </c:xVal>
          <c:yVal>
            <c:numRef>
              <c:f>Степень!$F$26:$F$45</c:f>
              <c:numCache>
                <c:formatCode>0.000</c:formatCode>
                <c:ptCount val="20"/>
                <c:pt idx="0">
                  <c:v>8.9547691215690843</c:v>
                </c:pt>
                <c:pt idx="1">
                  <c:v>10.766586946433911</c:v>
                </c:pt>
                <c:pt idx="2">
                  <c:v>12.270315834577948</c:v>
                </c:pt>
                <c:pt idx="3">
                  <c:v>13.579880209713918</c:v>
                </c:pt>
                <c:pt idx="4">
                  <c:v>14.752967999474185</c:v>
                </c:pt>
                <c:pt idx="5">
                  <c:v>15.8235157447366</c:v>
                </c:pt>
                <c:pt idx="6">
                  <c:v>16.813459804077297</c:v>
                </c:pt>
                <c:pt idx="7">
                  <c:v>17.737935007358814</c:v>
                </c:pt>
                <c:pt idx="8">
                  <c:v>18.607896742705421</c:v>
                </c:pt>
                <c:pt idx="9">
                  <c:v>19.431572840360079</c:v>
                </c:pt>
                <c:pt idx="10">
                  <c:v>20.215325978080642</c:v>
                </c:pt>
                <c:pt idx="11">
                  <c:v>20.964194866808118</c:v>
                </c:pt>
                <c:pt idx="12">
                  <c:v>21.682249219990354</c:v>
                </c:pt>
                <c:pt idx="13">
                  <c:v>22.372831219963089</c:v>
                </c:pt>
                <c:pt idx="14">
                  <c:v>23.038724870201882</c:v>
                </c:pt>
                <c:pt idx="15">
                  <c:v>23.682277899788794</c:v>
                </c:pt>
                <c:pt idx="16">
                  <c:v>24.305491502763836</c:v>
                </c:pt>
                <c:pt idx="17">
                  <c:v>24.910087701876648</c:v>
                </c:pt>
                <c:pt idx="18">
                  <c:v>25.497560791405636</c:v>
                </c:pt>
                <c:pt idx="19">
                  <c:v>26.069217224036059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707456"/>
        <c:axId val="130709376"/>
      </c:scatterChart>
      <c:valAx>
        <c:axId val="1307074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5.9097010267853203E-3"/>
              <c:y val="1.5022759836179888E-2"/>
            </c:manualLayout>
          </c:layout>
          <c:overlay val="0"/>
        </c:title>
        <c:numFmt formatCode="0.0" sourceLinked="1"/>
        <c:majorTickMark val="out"/>
        <c:minorTickMark val="out"/>
        <c:tickLblPos val="nextTo"/>
        <c:txPr>
          <a:bodyPr/>
          <a:lstStyle/>
          <a:p>
            <a:pPr>
              <a:defRPr lang="en-GB"/>
            </a:pPr>
            <a:endParaRPr lang="ru-RU"/>
          </a:p>
        </c:txPr>
        <c:crossAx val="130709376"/>
        <c:crosses val="autoZero"/>
        <c:crossBetween val="midCat"/>
      </c:valAx>
      <c:valAx>
        <c:axId val="13070937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ru-RU"/>
          </a:p>
        </c:txPr>
        <c:crossAx val="130707456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lang="en-GB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7</xdr:col>
      <xdr:colOff>0</xdr:colOff>
      <xdr:row>22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xcel2.ru/articles/mnk-stepennaya-zavisimost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A2" sqref="A2"/>
    </sheetView>
  </sheetViews>
  <sheetFormatPr defaultRowHeight="15" x14ac:dyDescent="0.25"/>
  <cols>
    <col min="1" max="1" width="5.42578125" customWidth="1"/>
    <col min="2" max="7" width="13.7109375" customWidth="1"/>
    <col min="8" max="8" width="3" customWidth="1"/>
    <col min="9" max="9" width="13.85546875" customWidth="1"/>
    <col min="10" max="12" width="9.42578125" bestFit="1" customWidth="1"/>
    <col min="13" max="13" width="12.28515625" bestFit="1" customWidth="1"/>
    <col min="272" max="273" width="10" customWidth="1"/>
    <col min="353" max="354" width="8.5703125" customWidth="1"/>
  </cols>
  <sheetData>
    <row r="1" spans="1:15" ht="26.25" x14ac:dyDescent="0.25">
      <c r="A1" s="10" t="s">
        <v>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5" ht="15.75" x14ac:dyDescent="0.25">
      <c r="A2" s="11" t="s">
        <v>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5" ht="18.75" x14ac:dyDescent="0.25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5" ht="17.25" x14ac:dyDescent="0.25">
      <c r="A4" s="15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5" x14ac:dyDescent="0.25">
      <c r="I5" s="20" t="str">
        <f ca="1">"Степенная аппроксимация y="&amp;TEXT(J12,"0,0000")&amp;"x^"&amp;TEXT(J10,"0,0000")</f>
        <v>Степенная аппроксимация y=6,5351x^0,4544</v>
      </c>
    </row>
    <row r="6" spans="1:15" x14ac:dyDescent="0.25">
      <c r="I6" t="s">
        <v>18</v>
      </c>
    </row>
    <row r="8" spans="1:15" x14ac:dyDescent="0.25">
      <c r="I8" s="1" t="s">
        <v>19</v>
      </c>
    </row>
    <row r="10" spans="1:15" x14ac:dyDescent="0.25">
      <c r="E10" s="4"/>
      <c r="I10" s="3" t="s">
        <v>16</v>
      </c>
      <c r="J10" s="21">
        <f ca="1">INDEX(LINEST($E$26:$E$45,$D$26:$D$45),1)</f>
        <v>0.45444424287422547</v>
      </c>
      <c r="O10" s="4"/>
    </row>
    <row r="11" spans="1:15" x14ac:dyDescent="0.25">
      <c r="E11" s="4"/>
      <c r="I11" s="3" t="s">
        <v>14</v>
      </c>
      <c r="J11" s="21">
        <f ca="1">INDEX(LINEST($E$26:$E$45,$D$26:$D$45),2)</f>
        <v>1.8771895074410061</v>
      </c>
    </row>
    <row r="12" spans="1:15" x14ac:dyDescent="0.25">
      <c r="E12" s="4"/>
      <c r="I12" s="3" t="s">
        <v>11</v>
      </c>
      <c r="J12" s="21">
        <f ca="1">EXP(J11)</f>
        <v>6.5351121439463169</v>
      </c>
    </row>
    <row r="13" spans="1:15" x14ac:dyDescent="0.25">
      <c r="E13" s="4"/>
    </row>
    <row r="15" spans="1:15" x14ac:dyDescent="0.25">
      <c r="G15" s="4"/>
    </row>
    <row r="16" spans="1:15" ht="18.75" x14ac:dyDescent="0.35">
      <c r="A16" s="1" t="s">
        <v>8</v>
      </c>
      <c r="G16" s="4"/>
    </row>
    <row r="24" spans="1:6" x14ac:dyDescent="0.25">
      <c r="B24" s="17" t="s">
        <v>9</v>
      </c>
      <c r="F24" s="19" t="s">
        <v>12</v>
      </c>
    </row>
    <row r="25" spans="1:6" x14ac:dyDescent="0.25">
      <c r="B25" s="6" t="s">
        <v>0</v>
      </c>
      <c r="C25" s="7" t="s">
        <v>1</v>
      </c>
      <c r="D25" s="7" t="s">
        <v>15</v>
      </c>
      <c r="E25" s="7" t="s">
        <v>13</v>
      </c>
      <c r="F25" s="16" t="s">
        <v>10</v>
      </c>
    </row>
    <row r="26" spans="1:6" x14ac:dyDescent="0.25">
      <c r="A26" s="18">
        <v>1</v>
      </c>
      <c r="B26" s="9">
        <v>2</v>
      </c>
      <c r="C26" s="9">
        <f ca="1">B26+RANDBETWEEN(0,20)</f>
        <v>8</v>
      </c>
      <c r="D26" s="9">
        <f>LN(B26)</f>
        <v>0.69314718055994529</v>
      </c>
      <c r="E26" s="9">
        <f ca="1">LN(C26)</f>
        <v>2.0794415416798357</v>
      </c>
      <c r="F26" s="8">
        <f ca="1">$J$12*B26^$J$10</f>
        <v>8.9547691215690843</v>
      </c>
    </row>
    <row r="27" spans="1:6" x14ac:dyDescent="0.25">
      <c r="A27" s="18">
        <v>2</v>
      </c>
      <c r="B27" s="9">
        <f>B26+1</f>
        <v>3</v>
      </c>
      <c r="C27" s="9">
        <f t="shared" ref="C27:C45" ca="1" si="0">B27+RANDBETWEEN(0,20)</f>
        <v>14</v>
      </c>
      <c r="D27" s="9">
        <f t="shared" ref="D27:D45" si="1">LN(B27)</f>
        <v>1.0986122886681098</v>
      </c>
      <c r="E27" s="9">
        <f t="shared" ref="E27:E45" ca="1" si="2">LN(C27)</f>
        <v>2.6390573296152584</v>
      </c>
      <c r="F27" s="8">
        <f t="shared" ref="F27:F45" ca="1" si="3">$J$12*B27^$J$10</f>
        <v>10.766586946433911</v>
      </c>
    </row>
    <row r="28" spans="1:6" x14ac:dyDescent="0.25">
      <c r="A28" s="18">
        <v>3</v>
      </c>
      <c r="B28" s="9">
        <f t="shared" ref="B28:B45" si="4">B27+1</f>
        <v>4</v>
      </c>
      <c r="C28" s="9">
        <f t="shared" ca="1" si="0"/>
        <v>22</v>
      </c>
      <c r="D28" s="9">
        <f t="shared" si="1"/>
        <v>1.3862943611198906</v>
      </c>
      <c r="E28" s="9">
        <f t="shared" ca="1" si="2"/>
        <v>3.0910424533583161</v>
      </c>
      <c r="F28" s="8">
        <f t="shared" ca="1" si="3"/>
        <v>12.270315834577948</v>
      </c>
    </row>
    <row r="29" spans="1:6" x14ac:dyDescent="0.25">
      <c r="A29" s="18">
        <v>4</v>
      </c>
      <c r="B29" s="9">
        <f t="shared" si="4"/>
        <v>5</v>
      </c>
      <c r="C29" s="9">
        <f t="shared" ca="1" si="0"/>
        <v>6</v>
      </c>
      <c r="D29" s="9">
        <f t="shared" si="1"/>
        <v>1.6094379124341003</v>
      </c>
      <c r="E29" s="9">
        <f t="shared" ca="1" si="2"/>
        <v>1.791759469228055</v>
      </c>
      <c r="F29" s="8">
        <f t="shared" ca="1" si="3"/>
        <v>13.579880209713918</v>
      </c>
    </row>
    <row r="30" spans="1:6" x14ac:dyDescent="0.25">
      <c r="A30" s="18">
        <v>5</v>
      </c>
      <c r="B30" s="9">
        <f t="shared" si="4"/>
        <v>6</v>
      </c>
      <c r="C30" s="9">
        <f t="shared" ca="1" si="0"/>
        <v>6</v>
      </c>
      <c r="D30" s="9">
        <f t="shared" si="1"/>
        <v>1.791759469228055</v>
      </c>
      <c r="E30" s="9">
        <f t="shared" ca="1" si="2"/>
        <v>1.791759469228055</v>
      </c>
      <c r="F30" s="8">
        <f t="shared" ca="1" si="3"/>
        <v>14.752967999474185</v>
      </c>
    </row>
    <row r="31" spans="1:6" x14ac:dyDescent="0.25">
      <c r="A31" s="18">
        <v>6</v>
      </c>
      <c r="B31" s="9">
        <f t="shared" si="4"/>
        <v>7</v>
      </c>
      <c r="C31" s="9">
        <f t="shared" ca="1" si="0"/>
        <v>26</v>
      </c>
      <c r="D31" s="9">
        <f t="shared" si="1"/>
        <v>1.9459101490553132</v>
      </c>
      <c r="E31" s="9">
        <f t="shared" ca="1" si="2"/>
        <v>3.2580965380214821</v>
      </c>
      <c r="F31" s="8">
        <f t="shared" ca="1" si="3"/>
        <v>15.8235157447366</v>
      </c>
    </row>
    <row r="32" spans="1:6" x14ac:dyDescent="0.25">
      <c r="A32" s="18">
        <v>7</v>
      </c>
      <c r="B32" s="9">
        <f t="shared" si="4"/>
        <v>8</v>
      </c>
      <c r="C32" s="9">
        <f t="shared" ca="1" si="0"/>
        <v>28</v>
      </c>
      <c r="D32" s="9">
        <f t="shared" si="1"/>
        <v>2.0794415416798357</v>
      </c>
      <c r="E32" s="9">
        <f t="shared" ca="1" si="2"/>
        <v>3.3322045101752038</v>
      </c>
      <c r="F32" s="8">
        <f t="shared" ca="1" si="3"/>
        <v>16.813459804077297</v>
      </c>
    </row>
    <row r="33" spans="1:6" x14ac:dyDescent="0.25">
      <c r="A33" s="18">
        <v>8</v>
      </c>
      <c r="B33" s="9">
        <f t="shared" si="4"/>
        <v>9</v>
      </c>
      <c r="C33" s="9">
        <f t="shared" ca="1" si="0"/>
        <v>26</v>
      </c>
      <c r="D33" s="9">
        <f t="shared" si="1"/>
        <v>2.1972245773362196</v>
      </c>
      <c r="E33" s="9">
        <f t="shared" ca="1" si="2"/>
        <v>3.2580965380214821</v>
      </c>
      <c r="F33" s="8">
        <f t="shared" ca="1" si="3"/>
        <v>17.737935007358814</v>
      </c>
    </row>
    <row r="34" spans="1:6" x14ac:dyDescent="0.25">
      <c r="A34" s="18">
        <v>9</v>
      </c>
      <c r="B34" s="9">
        <f t="shared" si="4"/>
        <v>10</v>
      </c>
      <c r="C34" s="9">
        <f t="shared" ca="1" si="0"/>
        <v>15</v>
      </c>
      <c r="D34" s="9">
        <f t="shared" si="1"/>
        <v>2.3025850929940459</v>
      </c>
      <c r="E34" s="9">
        <f t="shared" ca="1" si="2"/>
        <v>2.7080502011022101</v>
      </c>
      <c r="F34" s="8">
        <f t="shared" ca="1" si="3"/>
        <v>18.607896742705421</v>
      </c>
    </row>
    <row r="35" spans="1:6" x14ac:dyDescent="0.25">
      <c r="A35" s="18">
        <v>10</v>
      </c>
      <c r="B35" s="9">
        <f t="shared" si="4"/>
        <v>11</v>
      </c>
      <c r="C35" s="9">
        <f t="shared" ca="1" si="0"/>
        <v>26</v>
      </c>
      <c r="D35" s="9">
        <f t="shared" si="1"/>
        <v>2.3978952727983707</v>
      </c>
      <c r="E35" s="9">
        <f t="shared" ca="1" si="2"/>
        <v>3.2580965380214821</v>
      </c>
      <c r="F35" s="8">
        <f t="shared" ca="1" si="3"/>
        <v>19.431572840360079</v>
      </c>
    </row>
    <row r="36" spans="1:6" x14ac:dyDescent="0.25">
      <c r="A36" s="18">
        <v>11</v>
      </c>
      <c r="B36" s="9">
        <f t="shared" si="4"/>
        <v>12</v>
      </c>
      <c r="C36" s="9">
        <f t="shared" ca="1" si="0"/>
        <v>12</v>
      </c>
      <c r="D36" s="9">
        <f t="shared" si="1"/>
        <v>2.4849066497880004</v>
      </c>
      <c r="E36" s="9">
        <f t="shared" ca="1" si="2"/>
        <v>2.4849066497880004</v>
      </c>
      <c r="F36" s="8">
        <f t="shared" ca="1" si="3"/>
        <v>20.215325978080642</v>
      </c>
    </row>
    <row r="37" spans="1:6" x14ac:dyDescent="0.25">
      <c r="A37" s="18">
        <v>12</v>
      </c>
      <c r="B37" s="9">
        <f t="shared" si="4"/>
        <v>13</v>
      </c>
      <c r="C37" s="9">
        <f t="shared" ca="1" si="0"/>
        <v>19</v>
      </c>
      <c r="D37" s="9">
        <f t="shared" si="1"/>
        <v>2.5649493574615367</v>
      </c>
      <c r="E37" s="9">
        <f t="shared" ca="1" si="2"/>
        <v>2.9444389791664403</v>
      </c>
      <c r="F37" s="8">
        <f t="shared" ca="1" si="3"/>
        <v>20.964194866808118</v>
      </c>
    </row>
    <row r="38" spans="1:6" x14ac:dyDescent="0.25">
      <c r="A38" s="18">
        <v>13</v>
      </c>
      <c r="B38" s="9">
        <f t="shared" si="4"/>
        <v>14</v>
      </c>
      <c r="C38" s="9">
        <f t="shared" ca="1" si="0"/>
        <v>19</v>
      </c>
      <c r="D38" s="9">
        <f t="shared" si="1"/>
        <v>2.6390573296152584</v>
      </c>
      <c r="E38" s="9">
        <f t="shared" ca="1" si="2"/>
        <v>2.9444389791664403</v>
      </c>
      <c r="F38" s="8">
        <f t="shared" ca="1" si="3"/>
        <v>21.682249219990354</v>
      </c>
    </row>
    <row r="39" spans="1:6" x14ac:dyDescent="0.25">
      <c r="A39" s="18">
        <v>14</v>
      </c>
      <c r="B39" s="9">
        <f t="shared" si="4"/>
        <v>15</v>
      </c>
      <c r="C39" s="9">
        <f t="shared" ca="1" si="0"/>
        <v>19</v>
      </c>
      <c r="D39" s="9">
        <f t="shared" si="1"/>
        <v>2.7080502011022101</v>
      </c>
      <c r="E39" s="9">
        <f t="shared" ca="1" si="2"/>
        <v>2.9444389791664403</v>
      </c>
      <c r="F39" s="8">
        <f t="shared" ca="1" si="3"/>
        <v>22.372831219963089</v>
      </c>
    </row>
    <row r="40" spans="1:6" x14ac:dyDescent="0.25">
      <c r="A40" s="18">
        <v>15</v>
      </c>
      <c r="B40" s="9">
        <f t="shared" si="4"/>
        <v>16</v>
      </c>
      <c r="C40" s="9">
        <f t="shared" ca="1" si="0"/>
        <v>27</v>
      </c>
      <c r="D40" s="9">
        <f t="shared" si="1"/>
        <v>2.7725887222397811</v>
      </c>
      <c r="E40" s="9">
        <f t="shared" ca="1" si="2"/>
        <v>3.2958368660043291</v>
      </c>
      <c r="F40" s="8">
        <f t="shared" ca="1" si="3"/>
        <v>23.038724870201882</v>
      </c>
    </row>
    <row r="41" spans="1:6" x14ac:dyDescent="0.25">
      <c r="A41" s="18">
        <v>16</v>
      </c>
      <c r="B41" s="9">
        <f t="shared" si="4"/>
        <v>17</v>
      </c>
      <c r="C41" s="9">
        <f t="shared" ca="1" si="0"/>
        <v>37</v>
      </c>
      <c r="D41" s="9">
        <f t="shared" si="1"/>
        <v>2.8332133440562162</v>
      </c>
      <c r="E41" s="9">
        <f t="shared" ca="1" si="2"/>
        <v>3.6109179126442243</v>
      </c>
      <c r="F41" s="8">
        <f t="shared" ca="1" si="3"/>
        <v>23.682277899788794</v>
      </c>
    </row>
    <row r="42" spans="1:6" x14ac:dyDescent="0.25">
      <c r="A42" s="18">
        <v>17</v>
      </c>
      <c r="B42" s="9">
        <f t="shared" si="4"/>
        <v>18</v>
      </c>
      <c r="C42" s="9">
        <f t="shared" ca="1" si="0"/>
        <v>26</v>
      </c>
      <c r="D42" s="9">
        <f t="shared" si="1"/>
        <v>2.8903717578961645</v>
      </c>
      <c r="E42" s="9">
        <f t="shared" ca="1" si="2"/>
        <v>3.2580965380214821</v>
      </c>
      <c r="F42" s="8">
        <f t="shared" ca="1" si="3"/>
        <v>24.305491502763836</v>
      </c>
    </row>
    <row r="43" spans="1:6" x14ac:dyDescent="0.25">
      <c r="A43" s="18">
        <v>18</v>
      </c>
      <c r="B43" s="9">
        <f t="shared" si="4"/>
        <v>19</v>
      </c>
      <c r="C43" s="9">
        <f t="shared" ca="1" si="0"/>
        <v>23</v>
      </c>
      <c r="D43" s="9">
        <f t="shared" si="1"/>
        <v>2.9444389791664403</v>
      </c>
      <c r="E43" s="9">
        <f t="shared" ca="1" si="2"/>
        <v>3.1354942159291497</v>
      </c>
      <c r="F43" s="8">
        <f t="shared" ca="1" si="3"/>
        <v>24.910087701876648</v>
      </c>
    </row>
    <row r="44" spans="1:6" x14ac:dyDescent="0.25">
      <c r="A44" s="18">
        <v>19</v>
      </c>
      <c r="B44" s="9">
        <f t="shared" si="4"/>
        <v>20</v>
      </c>
      <c r="C44" s="9">
        <f t="shared" ca="1" si="0"/>
        <v>27</v>
      </c>
      <c r="D44" s="9">
        <f t="shared" si="1"/>
        <v>2.9957322735539909</v>
      </c>
      <c r="E44" s="9">
        <f t="shared" ca="1" si="2"/>
        <v>3.2958368660043291</v>
      </c>
      <c r="F44" s="8">
        <f t="shared" ca="1" si="3"/>
        <v>25.497560791405636</v>
      </c>
    </row>
    <row r="45" spans="1:6" x14ac:dyDescent="0.25">
      <c r="A45" s="18">
        <v>20</v>
      </c>
      <c r="B45" s="9">
        <f t="shared" si="4"/>
        <v>21</v>
      </c>
      <c r="C45" s="9">
        <f t="shared" ca="1" si="0"/>
        <v>21</v>
      </c>
      <c r="D45" s="9">
        <f t="shared" si="1"/>
        <v>3.044522437723423</v>
      </c>
      <c r="E45" s="9">
        <f t="shared" ca="1" si="2"/>
        <v>3.044522437723423</v>
      </c>
      <c r="F45" s="8">
        <f t="shared" ca="1" si="3"/>
        <v>26.069217224036059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22" t="s">
        <v>2</v>
      </c>
      <c r="B1" s="22"/>
      <c r="C1" s="22"/>
      <c r="D1" s="22"/>
      <c r="E1" s="22"/>
      <c r="F1" s="22"/>
      <c r="G1" s="22"/>
    </row>
    <row r="2" spans="1:7" ht="107.25" customHeight="1" x14ac:dyDescent="0.25">
      <c r="A2" s="5" t="s">
        <v>3</v>
      </c>
    </row>
    <row r="3" spans="1:7" ht="105" customHeight="1" x14ac:dyDescent="0.25">
      <c r="A3" s="5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22" t="s">
        <v>2</v>
      </c>
      <c r="B1" s="22"/>
      <c r="C1" s="22"/>
      <c r="D1" s="22"/>
      <c r="E1" s="22"/>
      <c r="F1" s="22"/>
      <c r="G1" s="22"/>
    </row>
    <row r="2" spans="1:7" ht="107.25" customHeight="1" x14ac:dyDescent="0.25">
      <c r="A2" s="5" t="s">
        <v>3</v>
      </c>
    </row>
    <row r="3" spans="1:7" ht="105" customHeight="1" x14ac:dyDescent="0.25">
      <c r="A3" s="5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Степень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Обычный</cp:lastModifiedBy>
  <dcterms:created xsi:type="dcterms:W3CDTF">2011-02-02T05:10:41Z</dcterms:created>
  <dcterms:modified xsi:type="dcterms:W3CDTF">2018-11-24T15:52:02Z</dcterms:modified>
</cp:coreProperties>
</file>