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3035" tabRatio="719"/>
  </bookViews>
  <sheets>
    <sheet name="Box-plot" sheetId="6" r:id="rId1"/>
    <sheet name="Box-plot (с надписями)" sheetId="7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'Box-plot'!#REF!</definedName>
    <definedName name="solver_opt" localSheetId="1" hidden="1">'Box-plot (с надписями)'!#REF!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Выборка1" localSheetId="1">'Box-plot (с надписями)'!$B$47:$B$80</definedName>
    <definedName name="Выборка1">'Box-plot'!$B$45:$B$78</definedName>
    <definedName name="Выборка2" localSheetId="1">'Box-plot (с надписями)'!$C$47:$C$80</definedName>
    <definedName name="Выборка2">'Box-plot'!$C$45:$C$78</definedName>
    <definedName name="Выборка3" localSheetId="1">'Box-plot (с надписями)'!$D$47:$D$80</definedName>
    <definedName name="Выборка3">'Box-plot'!$D$45:$D$78</definedName>
    <definedName name="Выборка4" localSheetId="1">'Box-plot (с надписями)'!$E$47:$E$80</definedName>
    <definedName name="Выборка4">'Box-plot'!$E$45:$E$78</definedName>
    <definedName name="Выборка5" localSheetId="1">'Box-plot (с надписями)'!$F$47:$F$80</definedName>
    <definedName name="Выборка5">'Box-plot'!$F$45:$F$78</definedName>
  </definedNames>
  <calcPr calcId="145621"/>
</workbook>
</file>

<file path=xl/calcChain.xml><?xml version="1.0" encoding="utf-8"?>
<calcChain xmlns="http://schemas.openxmlformats.org/spreadsheetml/2006/main">
  <c r="C43" i="7" l="1"/>
  <c r="D43" i="7" s="1"/>
  <c r="E43" i="7" s="1"/>
  <c r="F43" i="7" s="1"/>
  <c r="B46" i="7"/>
  <c r="F33" i="7"/>
  <c r="B35" i="7"/>
  <c r="B34" i="7"/>
  <c r="C36" i="7"/>
  <c r="C34" i="7"/>
  <c r="B33" i="7"/>
  <c r="C33" i="7"/>
  <c r="E32" i="7"/>
  <c r="C32" i="7"/>
  <c r="D34" i="7"/>
  <c r="B32" i="7"/>
  <c r="D35" i="7"/>
  <c r="F32" i="7"/>
  <c r="E33" i="7"/>
  <c r="C35" i="7"/>
  <c r="E34" i="7"/>
  <c r="F34" i="7"/>
  <c r="D32" i="7"/>
  <c r="D33" i="7"/>
  <c r="E35" i="7"/>
  <c r="D36" i="7"/>
  <c r="F35" i="7"/>
  <c r="E36" i="7"/>
  <c r="B36" i="7"/>
  <c r="F36" i="7"/>
  <c r="B42" i="7" l="1"/>
  <c r="D42" i="7"/>
  <c r="F42" i="7"/>
  <c r="B37" i="7"/>
  <c r="D37" i="7"/>
  <c r="F37" i="7"/>
  <c r="C41" i="7"/>
  <c r="E41" i="7"/>
  <c r="C42" i="7"/>
  <c r="E42" i="7"/>
  <c r="C37" i="7"/>
  <c r="E37" i="7"/>
  <c r="B41" i="7"/>
  <c r="D41" i="7"/>
  <c r="F41" i="7"/>
  <c r="B44" i="6" l="1"/>
  <c r="D30" i="6"/>
  <c r="D29" i="6"/>
  <c r="F29" i="6"/>
  <c r="B32" i="6"/>
  <c r="E32" i="6"/>
  <c r="D31" i="6"/>
  <c r="F31" i="6"/>
  <c r="E28" i="6"/>
  <c r="B29" i="6"/>
  <c r="C31" i="6"/>
  <c r="B28" i="6"/>
  <c r="E29" i="6"/>
  <c r="B31" i="6"/>
  <c r="D28" i="6"/>
  <c r="C30" i="6"/>
  <c r="C28" i="6"/>
  <c r="B30" i="6"/>
  <c r="F28" i="6"/>
  <c r="C29" i="6"/>
  <c r="C32" i="6"/>
  <c r="F30" i="6"/>
  <c r="E31" i="6"/>
  <c r="D32" i="6"/>
  <c r="F32" i="6"/>
  <c r="E30" i="6"/>
  <c r="C41" i="6" l="1"/>
  <c r="D41" i="6"/>
  <c r="F41" i="6"/>
  <c r="E41" i="6"/>
  <c r="B41" i="6"/>
  <c r="F40" i="6"/>
  <c r="E40" i="6"/>
  <c r="D40" i="6"/>
  <c r="C40" i="6"/>
  <c r="B40" i="6"/>
  <c r="D38" i="6"/>
  <c r="C38" i="6"/>
  <c r="F38" i="6"/>
  <c r="E38" i="6"/>
  <c r="B38" i="6"/>
  <c r="E37" i="6"/>
  <c r="F37" i="6"/>
  <c r="D37" i="6"/>
  <c r="C37" i="6"/>
  <c r="B37" i="6"/>
  <c r="F33" i="6"/>
  <c r="D33" i="6"/>
  <c r="E33" i="6"/>
  <c r="C33" i="6"/>
  <c r="B33" i="6"/>
</calcChain>
</file>

<file path=xl/sharedStrings.xml><?xml version="1.0" encoding="utf-8"?>
<sst xmlns="http://schemas.openxmlformats.org/spreadsheetml/2006/main" count="57" uniqueCount="29">
  <si>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</si>
  <si>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</si>
  <si>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</si>
  <si>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</si>
  <si>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</si>
  <si>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Диаграмма размаха или ящик с усами (box plot, box-and-whiskers diagram) в MS EXCEL</t>
  </si>
  <si>
    <t>Выборка1</t>
  </si>
  <si>
    <t>Выборка2</t>
  </si>
  <si>
    <t>Выборка3</t>
  </si>
  <si>
    <t>Выборка4</t>
  </si>
  <si>
    <t>Выборка5</t>
  </si>
  <si>
    <t>Данные</t>
  </si>
  <si>
    <t>МИН</t>
  </si>
  <si>
    <t>Q1</t>
  </si>
  <si>
    <t>Q2 (Медиана)</t>
  </si>
  <si>
    <t>Q3</t>
  </si>
  <si>
    <t>МАКС</t>
  </si>
  <si>
    <t>IQR</t>
  </si>
  <si>
    <t>Q2-Q1</t>
  </si>
  <si>
    <t>Q3-Q2</t>
  </si>
  <si>
    <t>Для построения диаграммы</t>
  </si>
  <si>
    <t>Ящик</t>
  </si>
  <si>
    <t>Усы</t>
  </si>
  <si>
    <t>Показатели выборок</t>
  </si>
  <si>
    <r>
      <t>Ус</t>
    </r>
    <r>
      <rPr>
        <i/>
        <vertAlign val="subscript"/>
        <sz val="10"/>
        <rFont val="Calibri"/>
        <family val="2"/>
        <charset val="204"/>
        <scheme val="minor"/>
      </rPr>
      <t>верхний</t>
    </r>
    <r>
      <rPr>
        <i/>
        <sz val="10"/>
        <rFont val="Calibri"/>
        <family val="2"/>
        <charset val="204"/>
        <scheme val="minor"/>
      </rPr>
      <t>-Q3</t>
    </r>
  </si>
  <si>
    <r>
      <t>Q1-Ус</t>
    </r>
    <r>
      <rPr>
        <i/>
        <vertAlign val="subscript"/>
        <sz val="10"/>
        <rFont val="Calibri"/>
        <family val="2"/>
        <charset val="204"/>
        <scheme val="minor"/>
      </rPr>
      <t>нижний</t>
    </r>
  </si>
  <si>
    <t>Целевой уровень</t>
  </si>
  <si>
    <t>Простейшая диаграмма</t>
  </si>
  <si>
    <t>Диаграмма с надписями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</si>
</sst>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vertAlign val="subscript"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1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8" fillId="0" borderId="0" xfId="7"/>
    <xf numFmtId="0" fontId="12" fillId="4" borderId="0" xfId="7" applyFont="1" applyFill="1" applyAlignment="1">
      <alignment vertical="center" wrapText="1"/>
    </xf>
    <xf numFmtId="0" fontId="13" fillId="0" borderId="0" xfId="1" applyFont="1"/>
    <xf numFmtId="0" fontId="13" fillId="0" borderId="1" xfId="1" applyFont="1" applyBorder="1"/>
    <xf numFmtId="0" fontId="10" fillId="0" borderId="1" xfId="1" applyFont="1" applyBorder="1"/>
    <xf numFmtId="0" fontId="14" fillId="0" borderId="0" xfId="1" applyFont="1" applyAlignment="1">
      <alignment horizontal="right"/>
    </xf>
    <xf numFmtId="0" fontId="13" fillId="5" borderId="0" xfId="1" applyFont="1" applyFill="1"/>
    <xf numFmtId="0" fontId="10" fillId="5" borderId="0" xfId="1" applyFont="1" applyFill="1"/>
    <xf numFmtId="0" fontId="14" fillId="0" borderId="0" xfId="1" applyFont="1"/>
    <xf numFmtId="0" fontId="11" fillId="5" borderId="0" xfId="1" applyFont="1" applyFill="1"/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'Box-plot'!$A$29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'Box-plot'!$B$41:$F$41</c:f>
                <c:numCache>
                  <c:formatCode>General</c:formatCode>
                  <c:ptCount val="5"/>
                  <c:pt idx="0">
                    <c:v>17.5</c:v>
                  </c:pt>
                  <c:pt idx="1">
                    <c:v>5.6035799029817479</c:v>
                  </c:pt>
                  <c:pt idx="2">
                    <c:v>18.5</c:v>
                  </c:pt>
                  <c:pt idx="3">
                    <c:v>18</c:v>
                  </c:pt>
                  <c:pt idx="4">
                    <c:v>13</c:v>
                  </c:pt>
                </c:numCache>
              </c:numRef>
            </c:minus>
          </c:errBars>
          <c:cat>
            <c:strRef>
              <c:f>'Box-plot'!$B$27:$F$27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'Box-plot'!$B$29:$F$29</c:f>
              <c:numCache>
                <c:formatCode>General</c:formatCode>
                <c:ptCount val="5"/>
                <c:pt idx="0">
                  <c:v>39.5</c:v>
                </c:pt>
                <c:pt idx="1">
                  <c:v>17.683313005998652</c:v>
                </c:pt>
                <c:pt idx="2">
                  <c:v>82.5</c:v>
                </c:pt>
                <c:pt idx="3">
                  <c:v>58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strRef>
              <c:f>'Box-plot'!$A$37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invertIfNegative val="0"/>
          <c:cat>
            <c:strRef>
              <c:f>'Box-plot'!$B$27:$F$27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'Box-plot'!$B$37:$F$37</c:f>
              <c:numCache>
                <c:formatCode>General</c:formatCode>
                <c:ptCount val="5"/>
                <c:pt idx="0">
                  <c:v>23</c:v>
                </c:pt>
                <c:pt idx="1">
                  <c:v>4.1868984840919374</c:v>
                </c:pt>
                <c:pt idx="2">
                  <c:v>9</c:v>
                </c:pt>
                <c:pt idx="3">
                  <c:v>36</c:v>
                </c:pt>
                <c:pt idx="4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'Box-plot'!$A$38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'Box-plot'!$B$40:$F$40</c:f>
                <c:numCache>
                  <c:formatCode>General</c:formatCode>
                  <c:ptCount val="5"/>
                  <c:pt idx="0">
                    <c:v>28</c:v>
                  </c:pt>
                  <c:pt idx="1">
                    <c:v>44.740299428723247</c:v>
                  </c:pt>
                  <c:pt idx="2">
                    <c:v>10.25</c:v>
                  </c:pt>
                  <c:pt idx="3">
                    <c:v>22</c:v>
                  </c:pt>
                  <c:pt idx="4">
                    <c:v>7.25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'Box-plot'!$B$27:$F$27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'Box-plot'!$B$38:$F$38</c:f>
              <c:numCache>
                <c:formatCode>General</c:formatCode>
                <c:ptCount val="5"/>
                <c:pt idx="0">
                  <c:v>17.5</c:v>
                </c:pt>
                <c:pt idx="1">
                  <c:v>11.994039851881944</c:v>
                </c:pt>
                <c:pt idx="2">
                  <c:v>6.25</c:v>
                </c:pt>
                <c:pt idx="3">
                  <c:v>22</c:v>
                </c:pt>
                <c:pt idx="4">
                  <c:v>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57216"/>
        <c:axId val="32058752"/>
      </c:barChart>
      <c:catAx>
        <c:axId val="32057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2058752"/>
        <c:crosses val="autoZero"/>
        <c:auto val="1"/>
        <c:lblAlgn val="ctr"/>
        <c:lblOffset val="100"/>
        <c:noMultiLvlLbl val="0"/>
      </c:catAx>
      <c:valAx>
        <c:axId val="320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205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8714118411637E-2"/>
          <c:y val="1.9894114702654835E-2"/>
          <c:w val="0.89023311002688699"/>
          <c:h val="0.90495787048623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'Box-plot (с надписями)'!$A$36</c:f>
              <c:strCache>
                <c:ptCount val="1"/>
                <c:pt idx="0">
                  <c:v>МАКС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надписями)'!$B$36:$F$36</c:f>
              <c:numCache>
                <c:formatCode>General</c:formatCode>
                <c:ptCount val="5"/>
                <c:pt idx="0">
                  <c:v>108</c:v>
                </c:pt>
                <c:pt idx="1">
                  <c:v>144</c:v>
                </c:pt>
                <c:pt idx="2">
                  <c:v>108</c:v>
                </c:pt>
                <c:pt idx="3">
                  <c:v>138</c:v>
                </c:pt>
                <c:pt idx="4">
                  <c:v>100</c:v>
                </c:pt>
              </c:numCache>
            </c:numRef>
          </c:val>
        </c:ser>
        <c:ser>
          <c:idx val="4"/>
          <c:order val="1"/>
          <c:tx>
            <c:strRef>
              <c:f>'Box-plot (с надписями)'!$A$35</c:f>
              <c:strCache>
                <c:ptCount val="1"/>
                <c:pt idx="0">
                  <c:v>Q3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plus"/>
            <c:errValType val="cust"/>
            <c:noEndCap val="0"/>
            <c:plus>
              <c:numRef>
                <c:f>'Box-plot (с надписями)'!$B$41:$F$41</c:f>
                <c:numCache>
                  <c:formatCode>General</c:formatCode>
                  <c:ptCount val="5"/>
                  <c:pt idx="0">
                    <c:v>28</c:v>
                  </c:pt>
                  <c:pt idx="1">
                    <c:v>30</c:v>
                  </c:pt>
                  <c:pt idx="2">
                    <c:v>10.25</c:v>
                  </c:pt>
                  <c:pt idx="3">
                    <c:v>22</c:v>
                  </c:pt>
                  <c:pt idx="4">
                    <c:v>7.25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надписями)'!$B$35:$F$35</c:f>
              <c:numCache>
                <c:formatCode>General</c:formatCode>
                <c:ptCount val="5"/>
                <c:pt idx="0">
                  <c:v>80</c:v>
                </c:pt>
                <c:pt idx="1">
                  <c:v>114</c:v>
                </c:pt>
                <c:pt idx="2">
                  <c:v>97.75</c:v>
                </c:pt>
                <c:pt idx="3">
                  <c:v>116</c:v>
                </c:pt>
                <c:pt idx="4">
                  <c:v>92.75</c:v>
                </c:pt>
              </c:numCache>
            </c:numRef>
          </c:val>
        </c:ser>
        <c:ser>
          <c:idx val="5"/>
          <c:order val="2"/>
          <c:tx>
            <c:strRef>
              <c:f>'Box-plot (с надписями)'!$A$34</c:f>
              <c:strCache>
                <c:ptCount val="1"/>
                <c:pt idx="0">
                  <c:v>Q2 (Медиана)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9.7799511002444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надписями)'!$B$34:$F$34</c:f>
              <c:numCache>
                <c:formatCode>General</c:formatCode>
                <c:ptCount val="5"/>
                <c:pt idx="0">
                  <c:v>62.5</c:v>
                </c:pt>
                <c:pt idx="1">
                  <c:v>70.5</c:v>
                </c:pt>
                <c:pt idx="2">
                  <c:v>91.5</c:v>
                </c:pt>
                <c:pt idx="3">
                  <c:v>94</c:v>
                </c:pt>
                <c:pt idx="4">
                  <c:v>83.5</c:v>
                </c:pt>
              </c:numCache>
            </c:numRef>
          </c:val>
        </c:ser>
        <c:ser>
          <c:idx val="6"/>
          <c:order val="3"/>
          <c:tx>
            <c:strRef>
              <c:f>'Box-plot (с надписями)'!$A$33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'Box-plot (с надписями)'!$B$42:$F$42</c:f>
                <c:numCache>
                  <c:formatCode>General</c:formatCode>
                  <c:ptCount val="5"/>
                  <c:pt idx="0">
                    <c:v>17.5</c:v>
                  </c:pt>
                  <c:pt idx="1">
                    <c:v>18</c:v>
                  </c:pt>
                  <c:pt idx="2">
                    <c:v>24</c:v>
                  </c:pt>
                  <c:pt idx="3">
                    <c:v>18</c:v>
                  </c:pt>
                  <c:pt idx="4">
                    <c:v>13</c:v>
                  </c:pt>
                </c:numCache>
              </c:numRef>
            </c:minus>
          </c:errBar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надписями)'!$B$33:$F$33</c:f>
              <c:numCache>
                <c:formatCode>General</c:formatCode>
                <c:ptCount val="5"/>
                <c:pt idx="0">
                  <c:v>39.5</c:v>
                </c:pt>
                <c:pt idx="1">
                  <c:v>54</c:v>
                </c:pt>
                <c:pt idx="2">
                  <c:v>82</c:v>
                </c:pt>
                <c:pt idx="3">
                  <c:v>58</c:v>
                </c:pt>
                <c:pt idx="4">
                  <c:v>76</c:v>
                </c:pt>
              </c:numCache>
            </c:numRef>
          </c:val>
        </c:ser>
        <c:ser>
          <c:idx val="1"/>
          <c:order val="4"/>
          <c:tx>
            <c:strRef>
              <c:f>'Box-plot (с надписями)'!$A$32</c:f>
              <c:strCache>
                <c:ptCount val="1"/>
                <c:pt idx="0">
                  <c:v>МИН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надписями)'!$B$32:$F$32</c:f>
              <c:numCache>
                <c:formatCode>General</c:formatCode>
                <c:ptCount val="5"/>
                <c:pt idx="0">
                  <c:v>22</c:v>
                </c:pt>
                <c:pt idx="1">
                  <c:v>36</c:v>
                </c:pt>
                <c:pt idx="2">
                  <c:v>58</c:v>
                </c:pt>
                <c:pt idx="3">
                  <c:v>40</c:v>
                </c:pt>
                <c:pt idx="4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2307840"/>
        <c:axId val="33112448"/>
      </c:barChart>
      <c:lineChart>
        <c:grouping val="standard"/>
        <c:varyColors val="0"/>
        <c:ser>
          <c:idx val="2"/>
          <c:order val="5"/>
          <c:tx>
            <c:strRef>
              <c:f>'Box-plot (с надписями)'!$A$43</c:f>
              <c:strCache>
                <c:ptCount val="1"/>
                <c:pt idx="0">
                  <c:v>Целевой уровень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98954454007401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4.389543387276699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12700" cap="flat" cmpd="sng" algn="ctr">
                <a:solidFill>
                  <a:schemeClr val="accent3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надписями)'!$B$43:$F$43</c:f>
              <c:numCache>
                <c:formatCode>General</c:formatCode>
                <c:ptCount val="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7840"/>
        <c:axId val="33112448"/>
      </c:lineChart>
      <c:catAx>
        <c:axId val="3230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112448"/>
        <c:crosses val="autoZero"/>
        <c:auto val="1"/>
        <c:lblAlgn val="ctr"/>
        <c:lblOffset val="100"/>
        <c:noMultiLvlLbl val="0"/>
      </c:catAx>
      <c:valAx>
        <c:axId val="33112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230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8714118411637E-2"/>
          <c:y val="1.9894114702654835E-2"/>
          <c:w val="0.89023311002688699"/>
          <c:h val="0.90495787048623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'Box-plot (с надписями)'!$A$36</c:f>
              <c:strCache>
                <c:ptCount val="1"/>
                <c:pt idx="0">
                  <c:v>МАКС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надписями)'!$B$36:$F$36</c:f>
              <c:numCache>
                <c:formatCode>General</c:formatCode>
                <c:ptCount val="5"/>
                <c:pt idx="0">
                  <c:v>108</c:v>
                </c:pt>
                <c:pt idx="1">
                  <c:v>144</c:v>
                </c:pt>
                <c:pt idx="2">
                  <c:v>108</c:v>
                </c:pt>
                <c:pt idx="3">
                  <c:v>138</c:v>
                </c:pt>
                <c:pt idx="4">
                  <c:v>100</c:v>
                </c:pt>
              </c:numCache>
            </c:numRef>
          </c:val>
        </c:ser>
        <c:ser>
          <c:idx val="4"/>
          <c:order val="1"/>
          <c:tx>
            <c:strRef>
              <c:f>'Box-plot (с надписями)'!$A$35</c:f>
              <c:strCache>
                <c:ptCount val="1"/>
                <c:pt idx="0">
                  <c:v>Q3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352948248252434E-2"/>
                  <c:y val="7.8240122185215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379093691337189E-2"/>
                  <c:y val="7.823960880195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483559772231954E-2"/>
                  <c:y val="7.82396088019560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764714068182515E-2"/>
                  <c:y val="7.4979625101874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097939395386629E-2"/>
                  <c:y val="7.498013848513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plus"/>
            <c:errValType val="cust"/>
            <c:noEndCap val="0"/>
            <c:plus>
              <c:numRef>
                <c:f>'Box-plot (с надписями)'!$B$41:$F$41</c:f>
                <c:numCache>
                  <c:formatCode>General</c:formatCode>
                  <c:ptCount val="5"/>
                  <c:pt idx="0">
                    <c:v>28</c:v>
                  </c:pt>
                  <c:pt idx="1">
                    <c:v>30</c:v>
                  </c:pt>
                  <c:pt idx="2">
                    <c:v>10.25</c:v>
                  </c:pt>
                  <c:pt idx="3">
                    <c:v>22</c:v>
                  </c:pt>
                  <c:pt idx="4">
                    <c:v>7.25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надписями)'!$B$35:$F$35</c:f>
              <c:numCache>
                <c:formatCode>General</c:formatCode>
                <c:ptCount val="5"/>
                <c:pt idx="0">
                  <c:v>80</c:v>
                </c:pt>
                <c:pt idx="1">
                  <c:v>114</c:v>
                </c:pt>
                <c:pt idx="2">
                  <c:v>97.75</c:v>
                </c:pt>
                <c:pt idx="3">
                  <c:v>116</c:v>
                </c:pt>
                <c:pt idx="4">
                  <c:v>92.75</c:v>
                </c:pt>
              </c:numCache>
            </c:numRef>
          </c:val>
        </c:ser>
        <c:ser>
          <c:idx val="5"/>
          <c:order val="2"/>
          <c:tx>
            <c:strRef>
              <c:f>'Box-plot (с надписями)'!$A$34</c:f>
              <c:strCache>
                <c:ptCount val="1"/>
                <c:pt idx="0">
                  <c:v>Q2 (Медиана)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287694156285093E-2"/>
                  <c:y val="7.498013848513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673314533130468E-2"/>
                  <c:y val="7.823960880195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13083302574917E-2"/>
                  <c:y val="7.8239865493585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352948248252434E-2"/>
                  <c:y val="7.4979625101874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444555286821121E-2"/>
                  <c:y val="7.4981165251654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надписями)'!$B$34:$F$34</c:f>
              <c:numCache>
                <c:formatCode>General</c:formatCode>
                <c:ptCount val="5"/>
                <c:pt idx="0">
                  <c:v>62.5</c:v>
                </c:pt>
                <c:pt idx="1">
                  <c:v>70.5</c:v>
                </c:pt>
                <c:pt idx="2">
                  <c:v>91.5</c:v>
                </c:pt>
                <c:pt idx="3">
                  <c:v>94</c:v>
                </c:pt>
                <c:pt idx="4">
                  <c:v>83.5</c:v>
                </c:pt>
              </c:numCache>
            </c:numRef>
          </c:val>
        </c:ser>
        <c:ser>
          <c:idx val="6"/>
          <c:order val="3"/>
          <c:tx>
            <c:strRef>
              <c:f>'Box-plot (с надписями)'!$A$33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dLbl>
              <c:idx val="0"/>
              <c:layout>
                <c:manualLayout>
                  <c:x val="-4.3673314533130468E-2"/>
                  <c:y val="7.498013848513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67533728070344E-2"/>
                  <c:y val="7.8239865493585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653605610335157E-2"/>
                  <c:y val="7.82396088019560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124189001943079E-2"/>
                  <c:y val="7.4979881793504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196087117716455E-2"/>
                  <c:y val="7.4981165251654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'Box-plot (с надписями)'!$B$42:$F$42</c:f>
                <c:numCache>
                  <c:formatCode>General</c:formatCode>
                  <c:ptCount val="5"/>
                  <c:pt idx="0">
                    <c:v>17.5</c:v>
                  </c:pt>
                  <c:pt idx="1">
                    <c:v>18</c:v>
                  </c:pt>
                  <c:pt idx="2">
                    <c:v>24</c:v>
                  </c:pt>
                  <c:pt idx="3">
                    <c:v>18</c:v>
                  </c:pt>
                  <c:pt idx="4">
                    <c:v>13</c:v>
                  </c:pt>
                </c:numCache>
              </c:numRef>
            </c:minus>
          </c:errBar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надписями)'!$B$33:$F$33</c:f>
              <c:numCache>
                <c:formatCode>General</c:formatCode>
                <c:ptCount val="5"/>
                <c:pt idx="0">
                  <c:v>39.5</c:v>
                </c:pt>
                <c:pt idx="1">
                  <c:v>54</c:v>
                </c:pt>
                <c:pt idx="2">
                  <c:v>82</c:v>
                </c:pt>
                <c:pt idx="3">
                  <c:v>58</c:v>
                </c:pt>
                <c:pt idx="4">
                  <c:v>76</c:v>
                </c:pt>
              </c:numCache>
            </c:numRef>
          </c:val>
        </c:ser>
        <c:ser>
          <c:idx val="1"/>
          <c:order val="4"/>
          <c:tx>
            <c:strRef>
              <c:f>'Box-plot (с надписями)'!$A$32</c:f>
              <c:strCache>
                <c:ptCount val="1"/>
                <c:pt idx="0">
                  <c:v>МИН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'Box-plot (с надписями)'!$B$31:$F$31</c:f>
              <c:strCache>
                <c:ptCount val="5"/>
                <c:pt idx="0">
                  <c:v>Выборка1</c:v>
                </c:pt>
                <c:pt idx="1">
                  <c:v>Выборка2</c:v>
                </c:pt>
                <c:pt idx="2">
                  <c:v>Выборка3</c:v>
                </c:pt>
                <c:pt idx="3">
                  <c:v>Выборка4</c:v>
                </c:pt>
                <c:pt idx="4">
                  <c:v>Выборка5</c:v>
                </c:pt>
              </c:strCache>
            </c:strRef>
          </c:cat>
          <c:val>
            <c:numRef>
              <c:f>'Box-plot (с надписями)'!$B$32:$F$32</c:f>
              <c:numCache>
                <c:formatCode>General</c:formatCode>
                <c:ptCount val="5"/>
                <c:pt idx="0">
                  <c:v>22</c:v>
                </c:pt>
                <c:pt idx="1">
                  <c:v>36</c:v>
                </c:pt>
                <c:pt idx="2">
                  <c:v>58</c:v>
                </c:pt>
                <c:pt idx="3">
                  <c:v>40</c:v>
                </c:pt>
                <c:pt idx="4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3166848"/>
        <c:axId val="33168384"/>
      </c:barChart>
      <c:catAx>
        <c:axId val="331668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168384"/>
        <c:crosses val="autoZero"/>
        <c:auto val="1"/>
        <c:lblAlgn val="ctr"/>
        <c:lblOffset val="100"/>
        <c:noMultiLvlLbl val="0"/>
      </c:catAx>
      <c:valAx>
        <c:axId val="33168384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31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</xdr:row>
      <xdr:rowOff>9525</xdr:rowOff>
    </xdr:from>
    <xdr:to>
      <xdr:col>5</xdr:col>
      <xdr:colOff>581025</xdr:colOff>
      <xdr:row>24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4</xdr:row>
      <xdr:rowOff>19050</xdr:rowOff>
    </xdr:from>
    <xdr:to>
      <xdr:col>6</xdr:col>
      <xdr:colOff>142875</xdr:colOff>
      <xdr:row>28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295276</xdr:colOff>
      <xdr:row>4</xdr:row>
      <xdr:rowOff>19050</xdr:rowOff>
    </xdr:from>
    <xdr:to>
      <xdr:col>14</xdr:col>
      <xdr:colOff>0</xdr:colOff>
      <xdr:row>28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blochnaya-diagramm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blochnaya-diagramm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A2" sqref="A2"/>
    </sheetView>
  </sheetViews>
  <sheetFormatPr defaultRowHeight="12.75" x14ac:dyDescent="0.2"/>
  <cols>
    <col min="1" max="1" width="12.42578125" style="4" customWidth="1"/>
    <col min="2" max="6" width="13" style="4" customWidth="1"/>
    <col min="7" max="9" width="9.14062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16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4" t="s">
        <v>27</v>
      </c>
      <c r="B4" s="14"/>
      <c r="C4" s="14"/>
      <c r="D4" s="14"/>
      <c r="E4" s="14"/>
      <c r="F4" s="14"/>
      <c r="G4" s="14"/>
      <c r="H4" s="14"/>
      <c r="I4" s="14"/>
    </row>
    <row r="26" spans="1:6" x14ac:dyDescent="0.2">
      <c r="A26" s="11" t="s">
        <v>23</v>
      </c>
      <c r="B26" s="12"/>
      <c r="C26" s="12"/>
      <c r="D26" s="12"/>
      <c r="E26" s="12"/>
      <c r="F26" s="12"/>
    </row>
    <row r="27" spans="1:6" x14ac:dyDescent="0.2">
      <c r="B27" s="8" t="s">
        <v>6</v>
      </c>
      <c r="C27" s="8" t="s">
        <v>7</v>
      </c>
      <c r="D27" s="8" t="s">
        <v>8</v>
      </c>
      <c r="E27" s="8" t="s">
        <v>9</v>
      </c>
      <c r="F27" s="8" t="s">
        <v>10</v>
      </c>
    </row>
    <row r="28" spans="1:6" x14ac:dyDescent="0.2">
      <c r="A28" s="10" t="s">
        <v>12</v>
      </c>
      <c r="B28" s="9">
        <f ca="1">MIN(INDIRECT(B$27))</f>
        <v>22</v>
      </c>
      <c r="C28" s="9">
        <f t="shared" ref="C28:F28" ca="1" si="0">MIN(INDIRECT(C$27))</f>
        <v>12.079733103016904</v>
      </c>
      <c r="D28" s="9">
        <f t="shared" ca="1" si="0"/>
        <v>64</v>
      </c>
      <c r="E28" s="9">
        <f t="shared" ca="1" si="0"/>
        <v>40</v>
      </c>
      <c r="F28" s="9">
        <f t="shared" ca="1" si="0"/>
        <v>63</v>
      </c>
    </row>
    <row r="29" spans="1:6" x14ac:dyDescent="0.2">
      <c r="A29" s="10" t="s">
        <v>13</v>
      </c>
      <c r="B29" s="9">
        <f ca="1">_xlfn.QUARTILE.INC(INDIRECT(B$27),1)</f>
        <v>39.5</v>
      </c>
      <c r="C29" s="9">
        <f t="shared" ref="C29:F29" ca="1" si="1">_xlfn.QUARTILE.INC(INDIRECT(C$27),1)</f>
        <v>17.683313005998652</v>
      </c>
      <c r="D29" s="9">
        <f t="shared" ca="1" si="1"/>
        <v>82.5</v>
      </c>
      <c r="E29" s="9">
        <f t="shared" ca="1" si="1"/>
        <v>58</v>
      </c>
      <c r="F29" s="9">
        <f t="shared" ca="1" si="1"/>
        <v>76</v>
      </c>
    </row>
    <row r="30" spans="1:6" x14ac:dyDescent="0.2">
      <c r="A30" s="10" t="s">
        <v>14</v>
      </c>
      <c r="B30" s="9">
        <f ca="1">MEDIAN(INDIRECT(B$27))</f>
        <v>62.5</v>
      </c>
      <c r="C30" s="9">
        <f t="shared" ref="C30:F30" ca="1" si="2">MEDIAN(INDIRECT(C$27))</f>
        <v>21.87021149009059</v>
      </c>
      <c r="D30" s="9">
        <f t="shared" ca="1" si="2"/>
        <v>91.5</v>
      </c>
      <c r="E30" s="9">
        <f t="shared" ca="1" si="2"/>
        <v>94</v>
      </c>
      <c r="F30" s="9">
        <f t="shared" ca="1" si="2"/>
        <v>83.5</v>
      </c>
    </row>
    <row r="31" spans="1:6" x14ac:dyDescent="0.2">
      <c r="A31" s="10" t="s">
        <v>15</v>
      </c>
      <c r="B31" s="9">
        <f ca="1">_xlfn.QUARTILE.INC(INDIRECT(B$27),3)</f>
        <v>80</v>
      </c>
      <c r="C31" s="9">
        <f t="shared" ref="C31:F31" ca="1" si="3">_xlfn.QUARTILE.INC(INDIRECT(C$27),3)</f>
        <v>33.864251341972533</v>
      </c>
      <c r="D31" s="9">
        <f t="shared" ca="1" si="3"/>
        <v>97.75</v>
      </c>
      <c r="E31" s="9">
        <f t="shared" ca="1" si="3"/>
        <v>116</v>
      </c>
      <c r="F31" s="9">
        <f t="shared" ca="1" si="3"/>
        <v>92.75</v>
      </c>
    </row>
    <row r="32" spans="1:6" x14ac:dyDescent="0.2">
      <c r="A32" s="10" t="s">
        <v>16</v>
      </c>
      <c r="B32" s="9">
        <f ca="1">MAX(INDIRECT(B$27))</f>
        <v>108</v>
      </c>
      <c r="C32" s="9">
        <f t="shared" ref="C32:F32" ca="1" si="4">MAX(INDIRECT(C$27))</f>
        <v>78.604550770695781</v>
      </c>
      <c r="D32" s="9">
        <f t="shared" ca="1" si="4"/>
        <v>108</v>
      </c>
      <c r="E32" s="9">
        <f t="shared" ca="1" si="4"/>
        <v>138</v>
      </c>
      <c r="F32" s="9">
        <f t="shared" ca="1" si="4"/>
        <v>100</v>
      </c>
    </row>
    <row r="33" spans="1:6" x14ac:dyDescent="0.2">
      <c r="A33" s="10" t="s">
        <v>17</v>
      </c>
      <c r="B33" s="9">
        <f ca="1">B31-B29</f>
        <v>40.5</v>
      </c>
      <c r="C33" s="9">
        <f t="shared" ref="C33:F33" ca="1" si="5">C31-C29</f>
        <v>16.180938335973881</v>
      </c>
      <c r="D33" s="9">
        <f t="shared" ca="1" si="5"/>
        <v>15.25</v>
      </c>
      <c r="E33" s="9">
        <f t="shared" ca="1" si="5"/>
        <v>58</v>
      </c>
      <c r="F33" s="9">
        <f t="shared" ca="1" si="5"/>
        <v>16.75</v>
      </c>
    </row>
    <row r="35" spans="1:6" x14ac:dyDescent="0.2">
      <c r="A35" s="11" t="s">
        <v>20</v>
      </c>
      <c r="B35" s="12"/>
      <c r="C35" s="12"/>
      <c r="D35" s="12"/>
      <c r="E35" s="12"/>
      <c r="F35" s="12"/>
    </row>
    <row r="36" spans="1:6" x14ac:dyDescent="0.2">
      <c r="A36" s="13" t="s">
        <v>21</v>
      </c>
    </row>
    <row r="37" spans="1:6" x14ac:dyDescent="0.2">
      <c r="A37" s="10" t="s">
        <v>18</v>
      </c>
      <c r="B37" s="9">
        <f ca="1">B30-B29</f>
        <v>23</v>
      </c>
      <c r="C37" s="9">
        <f t="shared" ref="C37:F37" ca="1" si="6">C30-C29</f>
        <v>4.1868984840919374</v>
      </c>
      <c r="D37" s="9">
        <f t="shared" ca="1" si="6"/>
        <v>9</v>
      </c>
      <c r="E37" s="9">
        <f t="shared" ca="1" si="6"/>
        <v>36</v>
      </c>
      <c r="F37" s="9">
        <f t="shared" ca="1" si="6"/>
        <v>7.5</v>
      </c>
    </row>
    <row r="38" spans="1:6" x14ac:dyDescent="0.2">
      <c r="A38" s="10" t="s">
        <v>19</v>
      </c>
      <c r="B38" s="9">
        <f ca="1">B31-B30</f>
        <v>17.5</v>
      </c>
      <c r="C38" s="9">
        <f t="shared" ref="C38:F38" ca="1" si="7">C31-C30</f>
        <v>11.994039851881944</v>
      </c>
      <c r="D38" s="9">
        <f t="shared" ca="1" si="7"/>
        <v>6.25</v>
      </c>
      <c r="E38" s="9">
        <f t="shared" ca="1" si="7"/>
        <v>22</v>
      </c>
      <c r="F38" s="9">
        <f t="shared" ca="1" si="7"/>
        <v>9.25</v>
      </c>
    </row>
    <row r="39" spans="1:6" x14ac:dyDescent="0.2">
      <c r="A39" s="13" t="s">
        <v>22</v>
      </c>
      <c r="B39" s="9"/>
      <c r="C39" s="9"/>
      <c r="D39" s="9"/>
      <c r="E39" s="9"/>
      <c r="F39" s="9"/>
    </row>
    <row r="40" spans="1:6" ht="14.25" x14ac:dyDescent="0.25">
      <c r="A40" s="10" t="s">
        <v>24</v>
      </c>
      <c r="B40" s="9">
        <f ca="1">B32-B31</f>
        <v>28</v>
      </c>
      <c r="C40" s="9">
        <f t="shared" ref="C40:F40" ca="1" si="8">C32-C31</f>
        <v>44.740299428723247</v>
      </c>
      <c r="D40" s="9">
        <f t="shared" ca="1" si="8"/>
        <v>10.25</v>
      </c>
      <c r="E40" s="9">
        <f t="shared" ca="1" si="8"/>
        <v>22</v>
      </c>
      <c r="F40" s="9">
        <f t="shared" ca="1" si="8"/>
        <v>7.25</v>
      </c>
    </row>
    <row r="41" spans="1:6" ht="14.25" x14ac:dyDescent="0.25">
      <c r="A41" s="10" t="s">
        <v>25</v>
      </c>
      <c r="B41" s="9">
        <f ca="1">B29-B28</f>
        <v>17.5</v>
      </c>
      <c r="C41" s="9">
        <f t="shared" ref="C41:F41" ca="1" si="9">C29-C28</f>
        <v>5.6035799029817479</v>
      </c>
      <c r="D41" s="9">
        <f t="shared" ca="1" si="9"/>
        <v>18.5</v>
      </c>
      <c r="E41" s="9">
        <f t="shared" ca="1" si="9"/>
        <v>18</v>
      </c>
      <c r="F41" s="9">
        <f t="shared" ca="1" si="9"/>
        <v>13</v>
      </c>
    </row>
    <row r="43" spans="1:6" x14ac:dyDescent="0.2">
      <c r="A43" s="11" t="s">
        <v>11</v>
      </c>
      <c r="B43" s="12"/>
      <c r="C43" s="12"/>
      <c r="D43" s="12"/>
      <c r="E43" s="12"/>
      <c r="F43" s="12"/>
    </row>
    <row r="44" spans="1:6" x14ac:dyDescent="0.2">
      <c r="B44" s="7" t="str">
        <f>B27</f>
        <v>Выборка1</v>
      </c>
      <c r="C44" s="7" t="s">
        <v>7</v>
      </c>
      <c r="D44" s="7" t="s">
        <v>8</v>
      </c>
      <c r="E44" s="7" t="s">
        <v>9</v>
      </c>
      <c r="F44" s="7" t="s">
        <v>10</v>
      </c>
    </row>
    <row r="45" spans="1:6" x14ac:dyDescent="0.2">
      <c r="B45" s="4">
        <v>52</v>
      </c>
      <c r="C45" s="4">
        <v>18.158814202847161</v>
      </c>
      <c r="D45" s="4">
        <v>102</v>
      </c>
      <c r="E45" s="4">
        <v>116</v>
      </c>
      <c r="F45" s="4">
        <v>98</v>
      </c>
    </row>
    <row r="46" spans="1:6" x14ac:dyDescent="0.2">
      <c r="B46" s="4">
        <v>63</v>
      </c>
      <c r="C46" s="4">
        <v>17.014400814718055</v>
      </c>
      <c r="D46" s="4">
        <v>99</v>
      </c>
      <c r="E46" s="4">
        <v>98</v>
      </c>
      <c r="F46" s="4">
        <v>97</v>
      </c>
    </row>
    <row r="47" spans="1:6" x14ac:dyDescent="0.2">
      <c r="B47" s="4">
        <v>107</v>
      </c>
      <c r="C47" s="4">
        <v>48.031902726373154</v>
      </c>
      <c r="D47" s="4">
        <v>102</v>
      </c>
      <c r="E47" s="4">
        <v>95</v>
      </c>
      <c r="F47" s="4">
        <v>94</v>
      </c>
    </row>
    <row r="48" spans="1:6" x14ac:dyDescent="0.2">
      <c r="B48" s="4">
        <v>54</v>
      </c>
      <c r="C48" s="4">
        <v>30.536229662009877</v>
      </c>
      <c r="D48" s="4">
        <v>100</v>
      </c>
      <c r="E48" s="4">
        <v>67</v>
      </c>
      <c r="F48" s="4">
        <v>98</v>
      </c>
    </row>
    <row r="49" spans="2:6" x14ac:dyDescent="0.2">
      <c r="B49" s="4">
        <v>79</v>
      </c>
      <c r="C49" s="4">
        <v>20.9232407071785</v>
      </c>
      <c r="D49" s="4">
        <v>106</v>
      </c>
      <c r="E49" s="4">
        <v>48</v>
      </c>
      <c r="F49" s="4">
        <v>96</v>
      </c>
    </row>
    <row r="50" spans="2:6" x14ac:dyDescent="0.2">
      <c r="B50" s="4">
        <v>80</v>
      </c>
      <c r="C50" s="4">
        <v>29.256477015400773</v>
      </c>
      <c r="D50" s="4">
        <v>91</v>
      </c>
      <c r="E50" s="4">
        <v>109</v>
      </c>
      <c r="F50" s="4">
        <v>83</v>
      </c>
    </row>
    <row r="51" spans="2:6" x14ac:dyDescent="0.2">
      <c r="B51" s="4">
        <v>108</v>
      </c>
      <c r="C51" s="4">
        <v>42.364023233732702</v>
      </c>
      <c r="D51" s="4">
        <v>82</v>
      </c>
      <c r="E51" s="4">
        <v>72</v>
      </c>
      <c r="F51" s="4">
        <v>75</v>
      </c>
    </row>
    <row r="52" spans="2:6" x14ac:dyDescent="0.2">
      <c r="B52" s="4">
        <v>80</v>
      </c>
      <c r="C52" s="4">
        <v>30.74898797632434</v>
      </c>
      <c r="D52" s="4">
        <v>84</v>
      </c>
      <c r="E52" s="4">
        <v>125</v>
      </c>
      <c r="F52" s="4">
        <v>76</v>
      </c>
    </row>
    <row r="53" spans="2:6" x14ac:dyDescent="0.2">
      <c r="B53" s="4">
        <v>78</v>
      </c>
      <c r="C53" s="4">
        <v>14.508174265705545</v>
      </c>
      <c r="D53" s="4">
        <v>75</v>
      </c>
      <c r="E53" s="4">
        <v>55</v>
      </c>
      <c r="F53" s="4">
        <v>72</v>
      </c>
    </row>
    <row r="54" spans="2:6" x14ac:dyDescent="0.2">
      <c r="B54" s="4">
        <v>106</v>
      </c>
      <c r="C54" s="4">
        <v>17.213458084033938</v>
      </c>
      <c r="D54" s="4">
        <v>93</v>
      </c>
      <c r="E54" s="4">
        <v>119</v>
      </c>
      <c r="F54" s="4">
        <v>84</v>
      </c>
    </row>
    <row r="55" spans="2:6" x14ac:dyDescent="0.2">
      <c r="B55" s="4">
        <v>80</v>
      </c>
      <c r="C55" s="4">
        <v>34.902672463855268</v>
      </c>
      <c r="D55" s="4">
        <v>98</v>
      </c>
      <c r="E55" s="4">
        <v>92</v>
      </c>
      <c r="F55" s="4">
        <v>89</v>
      </c>
    </row>
    <row r="56" spans="2:6" x14ac:dyDescent="0.2">
      <c r="B56" s="4">
        <v>61</v>
      </c>
      <c r="C56" s="4">
        <v>42.170589788562815</v>
      </c>
      <c r="D56" s="4">
        <v>97</v>
      </c>
      <c r="E56" s="4">
        <v>46</v>
      </c>
      <c r="F56" s="4">
        <v>90</v>
      </c>
    </row>
    <row r="57" spans="2:6" x14ac:dyDescent="0.2">
      <c r="B57" s="4">
        <v>42</v>
      </c>
      <c r="C57" s="4">
        <v>22.817182273002675</v>
      </c>
      <c r="D57" s="4">
        <v>99</v>
      </c>
      <c r="E57" s="4">
        <v>55</v>
      </c>
      <c r="F57" s="4">
        <v>92</v>
      </c>
    </row>
    <row r="58" spans="2:6" x14ac:dyDescent="0.2">
      <c r="B58" s="4">
        <v>104</v>
      </c>
      <c r="C58" s="4">
        <v>20.779527837848669</v>
      </c>
      <c r="D58" s="4">
        <v>96</v>
      </c>
      <c r="E58" s="4">
        <v>116</v>
      </c>
      <c r="F58" s="4">
        <v>95</v>
      </c>
    </row>
    <row r="59" spans="2:6" x14ac:dyDescent="0.2">
      <c r="B59" s="4">
        <v>39</v>
      </c>
      <c r="C59" s="4">
        <v>20.298678329331544</v>
      </c>
      <c r="D59" s="4">
        <v>92</v>
      </c>
      <c r="E59" s="4">
        <v>137</v>
      </c>
      <c r="F59" s="4">
        <v>91</v>
      </c>
    </row>
    <row r="60" spans="2:6" x14ac:dyDescent="0.2">
      <c r="B60" s="4">
        <v>104</v>
      </c>
      <c r="C60" s="4">
        <v>24.07374008893008</v>
      </c>
      <c r="D60" s="4">
        <v>108</v>
      </c>
      <c r="E60" s="4">
        <v>70</v>
      </c>
      <c r="F60" s="4">
        <v>99</v>
      </c>
    </row>
    <row r="61" spans="2:6" x14ac:dyDescent="0.2">
      <c r="B61" s="4">
        <v>59</v>
      </c>
      <c r="C61" s="4">
        <v>28.707235460806665</v>
      </c>
      <c r="D61" s="4">
        <v>102</v>
      </c>
      <c r="E61" s="4">
        <v>131</v>
      </c>
      <c r="F61" s="4">
        <v>100</v>
      </c>
    </row>
    <row r="62" spans="2:6" x14ac:dyDescent="0.2">
      <c r="B62" s="4">
        <v>73</v>
      </c>
      <c r="C62" s="4">
        <v>14.061214497188285</v>
      </c>
      <c r="D62" s="4">
        <v>64</v>
      </c>
      <c r="E62" s="4">
        <v>93</v>
      </c>
      <c r="F62" s="4">
        <v>63</v>
      </c>
    </row>
    <row r="63" spans="2:6" x14ac:dyDescent="0.2">
      <c r="B63" s="4">
        <v>62</v>
      </c>
      <c r="C63" s="4">
        <v>41.884087777019175</v>
      </c>
      <c r="D63" s="4">
        <v>84</v>
      </c>
      <c r="E63" s="4">
        <v>138</v>
      </c>
      <c r="F63" s="4">
        <v>74</v>
      </c>
    </row>
    <row r="64" spans="2:6" x14ac:dyDescent="0.2">
      <c r="B64" s="4">
        <v>80</v>
      </c>
      <c r="C64" s="4">
        <v>38.804049197372464</v>
      </c>
      <c r="D64" s="4">
        <v>77</v>
      </c>
      <c r="E64" s="4">
        <v>40</v>
      </c>
      <c r="F64" s="4">
        <v>76</v>
      </c>
    </row>
    <row r="65" spans="2:6" x14ac:dyDescent="0.2">
      <c r="B65" s="4">
        <v>26</v>
      </c>
      <c r="C65" s="4">
        <v>12.253717590976999</v>
      </c>
      <c r="D65" s="4">
        <v>90</v>
      </c>
      <c r="E65" s="4">
        <v>98</v>
      </c>
      <c r="F65" s="4">
        <v>82</v>
      </c>
    </row>
    <row r="66" spans="2:6" x14ac:dyDescent="0.2">
      <c r="B66" s="4">
        <v>91</v>
      </c>
      <c r="C66" s="4">
        <v>78.604550770695781</v>
      </c>
      <c r="D66" s="4">
        <v>97</v>
      </c>
      <c r="E66" s="4">
        <v>49</v>
      </c>
      <c r="F66" s="4">
        <v>93</v>
      </c>
    </row>
    <row r="67" spans="2:6" x14ac:dyDescent="0.2">
      <c r="B67" s="4">
        <v>25</v>
      </c>
      <c r="C67" s="4">
        <v>17.524812607049149</v>
      </c>
      <c r="D67" s="4">
        <v>93</v>
      </c>
      <c r="F67" s="4">
        <v>92</v>
      </c>
    </row>
    <row r="68" spans="2:6" x14ac:dyDescent="0.2">
      <c r="B68" s="4">
        <v>63</v>
      </c>
      <c r="C68" s="4">
        <v>12.079733103016904</v>
      </c>
      <c r="D68" s="4">
        <v>85</v>
      </c>
      <c r="F68" s="4">
        <v>78</v>
      </c>
    </row>
    <row r="69" spans="2:6" x14ac:dyDescent="0.2">
      <c r="B69" s="4">
        <v>51</v>
      </c>
      <c r="C69" s="4">
        <v>18.913254813219055</v>
      </c>
      <c r="D69" s="4">
        <v>75</v>
      </c>
      <c r="F69" s="4">
        <v>73</v>
      </c>
    </row>
    <row r="70" spans="2:6" x14ac:dyDescent="0.2">
      <c r="B70" s="4">
        <v>28</v>
      </c>
      <c r="C70" s="4">
        <v>19.711160765995494</v>
      </c>
      <c r="D70" s="4">
        <v>70</v>
      </c>
      <c r="F70" s="4">
        <v>68</v>
      </c>
    </row>
    <row r="71" spans="2:6" x14ac:dyDescent="0.2">
      <c r="B71" s="4">
        <v>41</v>
      </c>
      <c r="D71" s="4">
        <v>91</v>
      </c>
      <c r="F71" s="4">
        <v>82</v>
      </c>
    </row>
    <row r="72" spans="2:6" x14ac:dyDescent="0.2">
      <c r="B72" s="4">
        <v>30</v>
      </c>
      <c r="D72" s="4">
        <v>95</v>
      </c>
      <c r="F72" s="4">
        <v>89</v>
      </c>
    </row>
    <row r="73" spans="2:6" x14ac:dyDescent="0.2">
      <c r="B73" s="4">
        <v>94</v>
      </c>
      <c r="D73" s="4">
        <v>94</v>
      </c>
      <c r="F73" s="4">
        <v>86</v>
      </c>
    </row>
    <row r="74" spans="2:6" x14ac:dyDescent="0.2">
      <c r="B74" s="4">
        <v>22</v>
      </c>
      <c r="D74" s="4">
        <v>78</v>
      </c>
      <c r="F74" s="4">
        <v>72</v>
      </c>
    </row>
    <row r="75" spans="2:6" x14ac:dyDescent="0.2">
      <c r="B75" s="4">
        <v>26</v>
      </c>
      <c r="D75" s="4">
        <v>82</v>
      </c>
      <c r="F75" s="4">
        <v>74</v>
      </c>
    </row>
    <row r="76" spans="2:6" x14ac:dyDescent="0.2">
      <c r="B76" s="4">
        <v>32</v>
      </c>
      <c r="D76" s="4">
        <v>85</v>
      </c>
      <c r="F76" s="4">
        <v>79</v>
      </c>
    </row>
    <row r="77" spans="2:6" x14ac:dyDescent="0.2">
      <c r="B77" s="4">
        <v>65</v>
      </c>
      <c r="D77" s="4">
        <v>85</v>
      </c>
      <c r="F77" s="4">
        <v>78</v>
      </c>
    </row>
    <row r="78" spans="2:6" x14ac:dyDescent="0.2">
      <c r="B78" s="4">
        <v>36</v>
      </c>
      <c r="D78" s="4">
        <v>82</v>
      </c>
      <c r="F78" s="4">
        <v>81</v>
      </c>
    </row>
  </sheetData>
  <sortState ref="A6:A55">
    <sortCondition ref="A6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A3" sqref="A3"/>
    </sheetView>
  </sheetViews>
  <sheetFormatPr defaultRowHeight="12.75" x14ac:dyDescent="0.2"/>
  <cols>
    <col min="1" max="1" width="12.42578125" style="4" customWidth="1"/>
    <col min="2" max="6" width="13" style="4" customWidth="1"/>
    <col min="7" max="9" width="9.14062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16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4" t="s">
        <v>28</v>
      </c>
      <c r="B4" s="14"/>
      <c r="C4" s="14"/>
      <c r="D4" s="14"/>
      <c r="E4" s="14"/>
      <c r="F4" s="14"/>
      <c r="G4" s="14"/>
      <c r="H4" s="14"/>
      <c r="I4" s="14"/>
    </row>
    <row r="30" spans="1:6" x14ac:dyDescent="0.2">
      <c r="A30" s="11" t="s">
        <v>23</v>
      </c>
      <c r="B30" s="12"/>
      <c r="C30" s="12"/>
      <c r="D30" s="12"/>
      <c r="E30" s="12"/>
      <c r="F30" s="12"/>
    </row>
    <row r="31" spans="1:6" x14ac:dyDescent="0.2">
      <c r="B31" s="8" t="s">
        <v>6</v>
      </c>
      <c r="C31" s="8" t="s">
        <v>7</v>
      </c>
      <c r="D31" s="8" t="s">
        <v>8</v>
      </c>
      <c r="E31" s="8" t="s">
        <v>9</v>
      </c>
      <c r="F31" s="8" t="s">
        <v>10</v>
      </c>
    </row>
    <row r="32" spans="1:6" x14ac:dyDescent="0.2">
      <c r="A32" s="10" t="s">
        <v>12</v>
      </c>
      <c r="B32" s="9">
        <f ca="1">MIN(INDIRECT(B$31))</f>
        <v>22</v>
      </c>
      <c r="C32" s="9">
        <f t="shared" ref="C32:F32" ca="1" si="0">MIN(INDIRECT(C$31))</f>
        <v>36</v>
      </c>
      <c r="D32" s="9">
        <f t="shared" ca="1" si="0"/>
        <v>58</v>
      </c>
      <c r="E32" s="9">
        <f t="shared" ca="1" si="0"/>
        <v>40</v>
      </c>
      <c r="F32" s="9">
        <f t="shared" ca="1" si="0"/>
        <v>63</v>
      </c>
    </row>
    <row r="33" spans="1:6" x14ac:dyDescent="0.2">
      <c r="A33" s="10" t="s">
        <v>13</v>
      </c>
      <c r="B33" s="9">
        <f ca="1">_xlfn.QUARTILE.INC(INDIRECT(B$31),1)</f>
        <v>39.5</v>
      </c>
      <c r="C33" s="9">
        <f t="shared" ref="C33:F33" ca="1" si="1">_xlfn.QUARTILE.INC(INDIRECT(C$31),1)</f>
        <v>54</v>
      </c>
      <c r="D33" s="9">
        <f t="shared" ca="1" si="1"/>
        <v>82</v>
      </c>
      <c r="E33" s="9">
        <f t="shared" ca="1" si="1"/>
        <v>58</v>
      </c>
      <c r="F33" s="9">
        <f t="shared" ca="1" si="1"/>
        <v>76</v>
      </c>
    </row>
    <row r="34" spans="1:6" x14ac:dyDescent="0.2">
      <c r="A34" s="10" t="s">
        <v>14</v>
      </c>
      <c r="B34" s="9">
        <f ca="1">MEDIAN(INDIRECT(B$31))</f>
        <v>62.5</v>
      </c>
      <c r="C34" s="9">
        <f t="shared" ref="C34:F34" ca="1" si="2">MEDIAN(INDIRECT(C$31))</f>
        <v>70.5</v>
      </c>
      <c r="D34" s="9">
        <f t="shared" ca="1" si="2"/>
        <v>91.5</v>
      </c>
      <c r="E34" s="9">
        <f t="shared" ca="1" si="2"/>
        <v>94</v>
      </c>
      <c r="F34" s="9">
        <f t="shared" ca="1" si="2"/>
        <v>83.5</v>
      </c>
    </row>
    <row r="35" spans="1:6" x14ac:dyDescent="0.2">
      <c r="A35" s="10" t="s">
        <v>15</v>
      </c>
      <c r="B35" s="9">
        <f ca="1">_xlfn.QUARTILE.INC(INDIRECT(B$31),3)</f>
        <v>80</v>
      </c>
      <c r="C35" s="9">
        <f t="shared" ref="C35:F35" ca="1" si="3">_xlfn.QUARTILE.INC(INDIRECT(C$31),3)</f>
        <v>114</v>
      </c>
      <c r="D35" s="9">
        <f t="shared" ca="1" si="3"/>
        <v>97.75</v>
      </c>
      <c r="E35" s="9">
        <f t="shared" ca="1" si="3"/>
        <v>116</v>
      </c>
      <c r="F35" s="9">
        <f t="shared" ca="1" si="3"/>
        <v>92.75</v>
      </c>
    </row>
    <row r="36" spans="1:6" x14ac:dyDescent="0.2">
      <c r="A36" s="10" t="s">
        <v>16</v>
      </c>
      <c r="B36" s="9">
        <f ca="1">MAX(INDIRECT(B$31))</f>
        <v>108</v>
      </c>
      <c r="C36" s="9">
        <f t="shared" ref="C36:F36" ca="1" si="4">MAX(INDIRECT(C$31))</f>
        <v>144</v>
      </c>
      <c r="D36" s="9">
        <f t="shared" ca="1" si="4"/>
        <v>108</v>
      </c>
      <c r="E36" s="9">
        <f t="shared" ca="1" si="4"/>
        <v>138</v>
      </c>
      <c r="F36" s="9">
        <f t="shared" ca="1" si="4"/>
        <v>100</v>
      </c>
    </row>
    <row r="37" spans="1:6" x14ac:dyDescent="0.2">
      <c r="A37" s="10" t="s">
        <v>17</v>
      </c>
      <c r="B37" s="9">
        <f ca="1">B35-B33</f>
        <v>40.5</v>
      </c>
      <c r="C37" s="9">
        <f t="shared" ref="C37:F37" ca="1" si="5">C35-C33</f>
        <v>60</v>
      </c>
      <c r="D37" s="9">
        <f t="shared" ca="1" si="5"/>
        <v>15.75</v>
      </c>
      <c r="E37" s="9">
        <f t="shared" ca="1" si="5"/>
        <v>58</v>
      </c>
      <c r="F37" s="9">
        <f t="shared" ca="1" si="5"/>
        <v>16.75</v>
      </c>
    </row>
    <row r="39" spans="1:6" x14ac:dyDescent="0.2">
      <c r="A39" s="11" t="s">
        <v>20</v>
      </c>
      <c r="B39" s="12"/>
      <c r="C39" s="12"/>
      <c r="D39" s="12"/>
      <c r="E39" s="12"/>
      <c r="F39" s="12"/>
    </row>
    <row r="40" spans="1:6" x14ac:dyDescent="0.2">
      <c r="A40" s="13" t="s">
        <v>22</v>
      </c>
      <c r="B40" s="9"/>
      <c r="C40" s="9"/>
      <c r="D40" s="9"/>
      <c r="E40" s="9"/>
      <c r="F40" s="9"/>
    </row>
    <row r="41" spans="1:6" ht="14.25" x14ac:dyDescent="0.25">
      <c r="A41" s="10" t="s">
        <v>24</v>
      </c>
      <c r="B41" s="9">
        <f ca="1">B36-B35</f>
        <v>28</v>
      </c>
      <c r="C41" s="9">
        <f t="shared" ref="C41:F41" ca="1" si="6">C36-C35</f>
        <v>30</v>
      </c>
      <c r="D41" s="9">
        <f t="shared" ca="1" si="6"/>
        <v>10.25</v>
      </c>
      <c r="E41" s="9">
        <f t="shared" ca="1" si="6"/>
        <v>22</v>
      </c>
      <c r="F41" s="9">
        <f t="shared" ca="1" si="6"/>
        <v>7.25</v>
      </c>
    </row>
    <row r="42" spans="1:6" ht="14.25" x14ac:dyDescent="0.25">
      <c r="A42" s="10" t="s">
        <v>25</v>
      </c>
      <c r="B42" s="9">
        <f ca="1">B33-B32</f>
        <v>17.5</v>
      </c>
      <c r="C42" s="9">
        <f t="shared" ref="C42:F42" ca="1" si="7">C33-C32</f>
        <v>18</v>
      </c>
      <c r="D42" s="9">
        <f t="shared" ca="1" si="7"/>
        <v>24</v>
      </c>
      <c r="E42" s="9">
        <f t="shared" ca="1" si="7"/>
        <v>18</v>
      </c>
      <c r="F42" s="9">
        <f t="shared" ca="1" si="7"/>
        <v>13</v>
      </c>
    </row>
    <row r="43" spans="1:6" x14ac:dyDescent="0.2">
      <c r="A43" s="4" t="s">
        <v>26</v>
      </c>
      <c r="B43" s="9">
        <v>110</v>
      </c>
      <c r="C43" s="9">
        <f>B43</f>
        <v>110</v>
      </c>
      <c r="D43" s="9">
        <f t="shared" ref="D43:F43" si="8">C43</f>
        <v>110</v>
      </c>
      <c r="E43" s="9">
        <f t="shared" si="8"/>
        <v>110</v>
      </c>
      <c r="F43" s="9">
        <f t="shared" si="8"/>
        <v>110</v>
      </c>
    </row>
    <row r="45" spans="1:6" x14ac:dyDescent="0.2">
      <c r="A45" s="11" t="s">
        <v>11</v>
      </c>
      <c r="B45" s="12"/>
      <c r="C45" s="12"/>
      <c r="D45" s="12"/>
      <c r="E45" s="12"/>
      <c r="F45" s="12"/>
    </row>
    <row r="46" spans="1:6" x14ac:dyDescent="0.2">
      <c r="B46" s="7" t="str">
        <f>B31</f>
        <v>Выборка1</v>
      </c>
      <c r="C46" s="7" t="s">
        <v>7</v>
      </c>
      <c r="D46" s="7" t="s">
        <v>8</v>
      </c>
      <c r="E46" s="7" t="s">
        <v>9</v>
      </c>
      <c r="F46" s="7" t="s">
        <v>10</v>
      </c>
    </row>
    <row r="47" spans="1:6" x14ac:dyDescent="0.2">
      <c r="B47" s="4">
        <v>52</v>
      </c>
      <c r="C47" s="4">
        <v>54</v>
      </c>
      <c r="D47" s="4">
        <v>102</v>
      </c>
      <c r="E47" s="4">
        <v>116</v>
      </c>
      <c r="F47" s="4">
        <v>98</v>
      </c>
    </row>
    <row r="48" spans="1:6" x14ac:dyDescent="0.2">
      <c r="B48" s="4">
        <v>63</v>
      </c>
      <c r="C48" s="4">
        <v>51</v>
      </c>
      <c r="D48" s="4">
        <v>99</v>
      </c>
      <c r="E48" s="4">
        <v>98</v>
      </c>
      <c r="F48" s="4">
        <v>97</v>
      </c>
    </row>
    <row r="49" spans="2:6" x14ac:dyDescent="0.2">
      <c r="B49" s="4">
        <v>107</v>
      </c>
      <c r="C49" s="4">
        <v>144</v>
      </c>
      <c r="D49" s="4">
        <v>102</v>
      </c>
      <c r="E49" s="4">
        <v>95</v>
      </c>
      <c r="F49" s="4">
        <v>94</v>
      </c>
    </row>
    <row r="50" spans="2:6" x14ac:dyDescent="0.2">
      <c r="B50" s="4">
        <v>54</v>
      </c>
      <c r="C50" s="4">
        <v>93</v>
      </c>
      <c r="D50" s="4">
        <v>100</v>
      </c>
      <c r="E50" s="4">
        <v>67</v>
      </c>
      <c r="F50" s="4">
        <v>98</v>
      </c>
    </row>
    <row r="51" spans="2:6" x14ac:dyDescent="0.2">
      <c r="B51" s="4">
        <v>79</v>
      </c>
      <c r="C51" s="4">
        <v>63</v>
      </c>
      <c r="D51" s="4">
        <v>106</v>
      </c>
      <c r="E51" s="4">
        <v>48</v>
      </c>
      <c r="F51" s="4">
        <v>96</v>
      </c>
    </row>
    <row r="52" spans="2:6" x14ac:dyDescent="0.2">
      <c r="B52" s="4">
        <v>80</v>
      </c>
      <c r="C52" s="4">
        <v>87</v>
      </c>
      <c r="D52" s="4">
        <v>91</v>
      </c>
      <c r="E52" s="4">
        <v>109</v>
      </c>
      <c r="F52" s="4">
        <v>83</v>
      </c>
    </row>
    <row r="53" spans="2:6" x14ac:dyDescent="0.2">
      <c r="B53" s="4">
        <v>108</v>
      </c>
      <c r="C53" s="4">
        <v>126</v>
      </c>
      <c r="D53" s="4">
        <v>82</v>
      </c>
      <c r="E53" s="4">
        <v>72</v>
      </c>
      <c r="F53" s="4">
        <v>75</v>
      </c>
    </row>
    <row r="54" spans="2:6" x14ac:dyDescent="0.2">
      <c r="B54" s="4">
        <v>80</v>
      </c>
      <c r="C54" s="4">
        <v>93</v>
      </c>
      <c r="D54" s="4">
        <v>84</v>
      </c>
      <c r="E54" s="4">
        <v>125</v>
      </c>
      <c r="F54" s="4">
        <v>76</v>
      </c>
    </row>
    <row r="55" spans="2:6" x14ac:dyDescent="0.2">
      <c r="B55" s="4">
        <v>78</v>
      </c>
      <c r="C55" s="4">
        <v>45</v>
      </c>
      <c r="D55" s="4">
        <v>75</v>
      </c>
      <c r="E55" s="4">
        <v>55</v>
      </c>
      <c r="F55" s="4">
        <v>72</v>
      </c>
    </row>
    <row r="56" spans="2:6" x14ac:dyDescent="0.2">
      <c r="B56" s="4">
        <v>106</v>
      </c>
      <c r="C56" s="4">
        <v>51</v>
      </c>
      <c r="D56" s="4">
        <v>93</v>
      </c>
      <c r="E56" s="4">
        <v>119</v>
      </c>
      <c r="F56" s="4">
        <v>84</v>
      </c>
    </row>
    <row r="57" spans="2:6" x14ac:dyDescent="0.2">
      <c r="B57" s="4">
        <v>80</v>
      </c>
      <c r="C57" s="4">
        <v>105</v>
      </c>
      <c r="D57" s="4">
        <v>98</v>
      </c>
      <c r="E57" s="4">
        <v>92</v>
      </c>
      <c r="F57" s="4">
        <v>89</v>
      </c>
    </row>
    <row r="58" spans="2:6" x14ac:dyDescent="0.2">
      <c r="B58" s="4">
        <v>61</v>
      </c>
      <c r="C58" s="4">
        <v>126</v>
      </c>
      <c r="D58" s="4">
        <v>97</v>
      </c>
      <c r="E58" s="4">
        <v>46</v>
      </c>
      <c r="F58" s="4">
        <v>90</v>
      </c>
    </row>
    <row r="59" spans="2:6" x14ac:dyDescent="0.2">
      <c r="B59" s="4">
        <v>42</v>
      </c>
      <c r="C59" s="4">
        <v>69</v>
      </c>
      <c r="D59" s="4">
        <v>99</v>
      </c>
      <c r="E59" s="4">
        <v>55</v>
      </c>
      <c r="F59" s="4">
        <v>92</v>
      </c>
    </row>
    <row r="60" spans="2:6" x14ac:dyDescent="0.2">
      <c r="B60" s="4">
        <v>104</v>
      </c>
      <c r="C60" s="4">
        <v>63</v>
      </c>
      <c r="D60" s="4">
        <v>96</v>
      </c>
      <c r="E60" s="4">
        <v>116</v>
      </c>
      <c r="F60" s="4">
        <v>95</v>
      </c>
    </row>
    <row r="61" spans="2:6" x14ac:dyDescent="0.2">
      <c r="B61" s="4">
        <v>39</v>
      </c>
      <c r="C61" s="4">
        <v>60</v>
      </c>
      <c r="D61" s="4">
        <v>92</v>
      </c>
      <c r="E61" s="4">
        <v>137</v>
      </c>
      <c r="F61" s="4">
        <v>91</v>
      </c>
    </row>
    <row r="62" spans="2:6" x14ac:dyDescent="0.2">
      <c r="B62" s="4">
        <v>104</v>
      </c>
      <c r="C62" s="4">
        <v>72</v>
      </c>
      <c r="D62" s="4">
        <v>108</v>
      </c>
      <c r="E62" s="4">
        <v>70</v>
      </c>
      <c r="F62" s="4">
        <v>99</v>
      </c>
    </row>
    <row r="63" spans="2:6" x14ac:dyDescent="0.2">
      <c r="B63" s="4">
        <v>59</v>
      </c>
      <c r="C63" s="4">
        <v>87</v>
      </c>
      <c r="D63" s="4">
        <v>102</v>
      </c>
      <c r="E63" s="4">
        <v>131</v>
      </c>
      <c r="F63" s="4">
        <v>100</v>
      </c>
    </row>
    <row r="64" spans="2:6" x14ac:dyDescent="0.2">
      <c r="B64" s="4">
        <v>73</v>
      </c>
      <c r="C64" s="4">
        <v>42</v>
      </c>
      <c r="D64" s="4">
        <v>64</v>
      </c>
      <c r="E64" s="4">
        <v>93</v>
      </c>
      <c r="F64" s="4">
        <v>63</v>
      </c>
    </row>
    <row r="65" spans="2:6" x14ac:dyDescent="0.2">
      <c r="B65" s="4">
        <v>62</v>
      </c>
      <c r="C65" s="4">
        <v>126</v>
      </c>
      <c r="D65" s="4">
        <v>84</v>
      </c>
      <c r="E65" s="4">
        <v>138</v>
      </c>
      <c r="F65" s="4">
        <v>74</v>
      </c>
    </row>
    <row r="66" spans="2:6" x14ac:dyDescent="0.2">
      <c r="B66" s="4">
        <v>80</v>
      </c>
      <c r="C66" s="4">
        <v>117</v>
      </c>
      <c r="D66" s="4">
        <v>77</v>
      </c>
      <c r="E66" s="4">
        <v>40</v>
      </c>
      <c r="F66" s="4">
        <v>76</v>
      </c>
    </row>
    <row r="67" spans="2:6" x14ac:dyDescent="0.2">
      <c r="B67" s="4">
        <v>26</v>
      </c>
      <c r="C67" s="4">
        <v>36</v>
      </c>
      <c r="D67" s="4">
        <v>90</v>
      </c>
      <c r="E67" s="4">
        <v>98</v>
      </c>
      <c r="F67" s="4">
        <v>82</v>
      </c>
    </row>
    <row r="68" spans="2:6" x14ac:dyDescent="0.2">
      <c r="B68" s="4">
        <v>91</v>
      </c>
      <c r="C68" s="4">
        <v>50</v>
      </c>
      <c r="D68" s="4">
        <v>97</v>
      </c>
      <c r="E68" s="4">
        <v>49</v>
      </c>
      <c r="F68" s="4">
        <v>93</v>
      </c>
    </row>
    <row r="69" spans="2:6" x14ac:dyDescent="0.2">
      <c r="B69" s="4">
        <v>25</v>
      </c>
      <c r="C69" s="4">
        <v>54</v>
      </c>
      <c r="D69" s="4">
        <v>93</v>
      </c>
      <c r="F69" s="4">
        <v>92</v>
      </c>
    </row>
    <row r="70" spans="2:6" x14ac:dyDescent="0.2">
      <c r="B70" s="4">
        <v>63</v>
      </c>
      <c r="C70" s="4">
        <v>36</v>
      </c>
      <c r="D70" s="4">
        <v>85</v>
      </c>
      <c r="F70" s="4">
        <v>78</v>
      </c>
    </row>
    <row r="71" spans="2:6" x14ac:dyDescent="0.2">
      <c r="B71" s="4">
        <v>51</v>
      </c>
      <c r="C71" s="4">
        <v>57</v>
      </c>
      <c r="D71" s="4">
        <v>75</v>
      </c>
      <c r="F71" s="4">
        <v>73</v>
      </c>
    </row>
    <row r="72" spans="2:6" x14ac:dyDescent="0.2">
      <c r="B72" s="4">
        <v>28</v>
      </c>
      <c r="C72" s="4">
        <v>60</v>
      </c>
      <c r="D72" s="4">
        <v>70</v>
      </c>
      <c r="F72" s="4">
        <v>68</v>
      </c>
    </row>
    <row r="73" spans="2:6" x14ac:dyDescent="0.2">
      <c r="B73" s="4">
        <v>41</v>
      </c>
      <c r="C73" s="4">
        <v>126</v>
      </c>
      <c r="D73" s="4">
        <v>91</v>
      </c>
      <c r="F73" s="4">
        <v>82</v>
      </c>
    </row>
    <row r="74" spans="2:6" x14ac:dyDescent="0.2">
      <c r="B74" s="4">
        <v>30</v>
      </c>
      <c r="C74" s="4">
        <v>117</v>
      </c>
      <c r="D74" s="4">
        <v>95</v>
      </c>
      <c r="F74" s="4">
        <v>89</v>
      </c>
    </row>
    <row r="75" spans="2:6" x14ac:dyDescent="0.2">
      <c r="B75" s="4">
        <v>94</v>
      </c>
      <c r="C75" s="4">
        <v>105</v>
      </c>
      <c r="D75" s="4">
        <v>94</v>
      </c>
      <c r="F75" s="4">
        <v>86</v>
      </c>
    </row>
    <row r="76" spans="2:6" x14ac:dyDescent="0.2">
      <c r="B76" s="4">
        <v>22</v>
      </c>
      <c r="C76" s="4">
        <v>126</v>
      </c>
      <c r="D76" s="4">
        <v>78</v>
      </c>
      <c r="F76" s="4">
        <v>72</v>
      </c>
    </row>
    <row r="77" spans="2:6" x14ac:dyDescent="0.2">
      <c r="B77" s="4">
        <v>26</v>
      </c>
      <c r="D77" s="4">
        <v>82</v>
      </c>
      <c r="F77" s="4">
        <v>74</v>
      </c>
    </row>
    <row r="78" spans="2:6" x14ac:dyDescent="0.2">
      <c r="B78" s="4">
        <v>32</v>
      </c>
      <c r="D78" s="4">
        <v>85</v>
      </c>
      <c r="F78" s="4">
        <v>79</v>
      </c>
    </row>
    <row r="79" spans="2:6" x14ac:dyDescent="0.2">
      <c r="B79" s="4">
        <v>65</v>
      </c>
      <c r="D79" s="4">
        <v>58</v>
      </c>
      <c r="F79" s="4">
        <v>78</v>
      </c>
    </row>
    <row r="80" spans="2:6" x14ac:dyDescent="0.2">
      <c r="B80" s="4">
        <v>36</v>
      </c>
      <c r="D80" s="4">
        <v>82</v>
      </c>
      <c r="F80" s="4">
        <v>81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5" t="s">
        <v>2</v>
      </c>
      <c r="B1" s="15"/>
      <c r="C1" s="15"/>
      <c r="D1" s="15"/>
      <c r="E1" s="15"/>
      <c r="F1" s="15"/>
      <c r="G1" s="15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Box-plot</vt:lpstr>
      <vt:lpstr>Box-plot (с надписями)</vt:lpstr>
      <vt:lpstr>EXCEL2.RU</vt:lpstr>
      <vt:lpstr>'Box-plot (с надписями)'!Выборка1</vt:lpstr>
      <vt:lpstr>Выборка1</vt:lpstr>
      <vt:lpstr>'Box-plot (с надписями)'!Выборка2</vt:lpstr>
      <vt:lpstr>Выборка2</vt:lpstr>
      <vt:lpstr>'Box-plot (с надписями)'!Выборка3</vt:lpstr>
      <vt:lpstr>Выборка3</vt:lpstr>
      <vt:lpstr>'Box-plot (с надписями)'!Выборка4</vt:lpstr>
      <vt:lpstr>Выборка4</vt:lpstr>
      <vt:lpstr>'Box-plot (с надписями)'!Выборка5</vt:lpstr>
      <vt:lpstr>Выборка5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2016-11-22T16:59:56Z</dcterms:modified>
</cp:coreProperties>
</file>