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Регрессия\МНК\"/>
    </mc:Choice>
  </mc:AlternateContent>
  <bookViews>
    <workbookView xWindow="120" yWindow="225" windowWidth="18975" windowHeight="11775" tabRatio="811"/>
  </bookViews>
  <sheets>
    <sheet name="Квадратичная" sheetId="1" r:id="rId1"/>
    <sheet name="EXCEL2.RU" sheetId="8" r:id="rId2"/>
    <sheet name="EXCEL2.RU (2)" sheetId="9" state="veryHidden" r:id="rId3"/>
  </sheets>
  <definedNames>
    <definedName name="anscount" hidden="1">2</definedName>
    <definedName name="limcount" hidden="1">2</definedName>
    <definedName name="sencount" hidden="1">4</definedName>
  </definedNames>
  <calcPr calcId="162913"/>
</workbook>
</file>

<file path=xl/calcChain.xml><?xml version="1.0" encoding="utf-8"?>
<calcChain xmlns="http://schemas.openxmlformats.org/spreadsheetml/2006/main">
  <c r="C34" i="1" l="1"/>
  <c r="B60" i="1" l="1"/>
  <c r="C60" i="1"/>
  <c r="B35" i="1" l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E23" i="1" l="1"/>
  <c r="B61" i="1"/>
  <c r="C61" i="1"/>
  <c r="B36" i="1"/>
  <c r="B37" i="1" l="1"/>
  <c r="B62" i="1"/>
  <c r="C62" i="1"/>
  <c r="B38" i="1" l="1"/>
  <c r="B63" i="1"/>
  <c r="C63" i="1"/>
  <c r="B39" i="1" l="1"/>
  <c r="B64" i="1"/>
  <c r="C64" i="1"/>
  <c r="B40" i="1" l="1"/>
  <c r="B65" i="1"/>
  <c r="C65" i="1"/>
  <c r="B41" i="1" l="1"/>
  <c r="C66" i="1"/>
  <c r="B66" i="1"/>
  <c r="B42" i="1" l="1"/>
  <c r="B67" i="1"/>
  <c r="C67" i="1"/>
  <c r="B43" i="1" l="1"/>
  <c r="B68" i="1"/>
  <c r="C68" i="1"/>
  <c r="B44" i="1" l="1"/>
  <c r="B69" i="1"/>
  <c r="C69" i="1"/>
  <c r="B45" i="1" l="1"/>
  <c r="C70" i="1"/>
  <c r="B70" i="1"/>
  <c r="B46" i="1" l="1"/>
  <c r="B71" i="1"/>
  <c r="C71" i="1"/>
  <c r="B47" i="1" l="1"/>
  <c r="B72" i="1"/>
  <c r="C72" i="1"/>
  <c r="B48" i="1" l="1"/>
  <c r="B73" i="1"/>
  <c r="C73" i="1"/>
  <c r="B49" i="1" l="1"/>
  <c r="B74" i="1"/>
  <c r="C74" i="1"/>
  <c r="B50" i="1" l="1"/>
  <c r="B75" i="1"/>
  <c r="C75" i="1"/>
  <c r="B51" i="1" l="1"/>
  <c r="B76" i="1"/>
  <c r="C76" i="1"/>
  <c r="B52" i="1" l="1"/>
  <c r="B77" i="1"/>
  <c r="C77" i="1"/>
  <c r="B53" i="1" l="1"/>
  <c r="C78" i="1"/>
  <c r="B78" i="1"/>
  <c r="E22" i="1" l="1"/>
  <c r="E21" i="1"/>
  <c r="B79" i="1"/>
  <c r="C79" i="1"/>
  <c r="E60" i="1" s="1" a="1"/>
  <c r="E61" i="1" l="1"/>
  <c r="E60" i="1"/>
  <c r="E62" i="1"/>
  <c r="I21" i="1"/>
  <c r="D22" i="1" s="1"/>
  <c r="I22" i="1" l="1"/>
  <c r="I24" i="1"/>
  <c r="B21" i="1" s="1"/>
  <c r="I20" i="1"/>
  <c r="D23" i="1" s="1"/>
  <c r="I23" i="1"/>
  <c r="C21" i="1" s="1"/>
  <c r="D21" i="1" l="1"/>
  <c r="C22" i="1"/>
  <c r="C23" i="1"/>
  <c r="B22" i="1"/>
  <c r="B23" i="1" l="1"/>
  <c r="B28" i="1" s="1" a="1"/>
  <c r="D25" i="1" l="1"/>
  <c r="B29" i="1"/>
  <c r="D29" i="1"/>
  <c r="B28" i="1"/>
  <c r="C28" i="1"/>
  <c r="C30" i="1"/>
  <c r="B30" i="1"/>
  <c r="D30" i="1"/>
  <c r="D28" i="1"/>
  <c r="C29" i="1"/>
  <c r="E28" i="1" l="1" a="1"/>
  <c r="E29" i="1" l="1"/>
  <c r="E28" i="1"/>
  <c r="E30" i="1"/>
  <c r="J7" i="1" l="1"/>
  <c r="D35" i="1"/>
  <c r="D39" i="1"/>
  <c r="D43" i="1"/>
  <c r="D47" i="1"/>
  <c r="D51" i="1"/>
  <c r="D40" i="1"/>
  <c r="D52" i="1"/>
  <c r="D37" i="1"/>
  <c r="D41" i="1"/>
  <c r="D45" i="1"/>
  <c r="D49" i="1"/>
  <c r="D53" i="1"/>
  <c r="D38" i="1"/>
  <c r="D42" i="1"/>
  <c r="D46" i="1"/>
  <c r="D50" i="1"/>
  <c r="D36" i="1"/>
  <c r="D44" i="1"/>
  <c r="D48" i="1"/>
  <c r="D34" i="1"/>
</calcChain>
</file>

<file path=xl/sharedStrings.xml><?xml version="1.0" encoding="utf-8"?>
<sst xmlns="http://schemas.openxmlformats.org/spreadsheetml/2006/main" count="42" uniqueCount="36">
  <si>
    <t>x</t>
  </si>
  <si>
    <t>y</t>
  </si>
  <si>
    <t>Матрица коэффициентов</t>
  </si>
  <si>
    <t>Определитель матрицы</t>
  </si>
  <si>
    <t>Обратная матрица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</si>
  <si>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</si>
  <si>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</si>
  <si>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</si>
  <si>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0</t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</si>
  <si>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1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</si>
  <si>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</si>
  <si>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3</t>
    </r>
    <r>
      <rPr>
        <sz val="11"/>
        <color theme="1"/>
        <rFont val="Calibri"/>
        <family val="2"/>
        <charset val="204"/>
        <scheme val="minor"/>
      </rPr>
      <t/>
    </r>
  </si>
  <si>
    <r>
      <t>x</t>
    </r>
    <r>
      <rPr>
        <vertAlign val="superscript"/>
        <sz val="11"/>
        <color theme="1"/>
        <rFont val="Calibri"/>
        <family val="2"/>
        <charset val="204"/>
        <scheme val="minor"/>
      </rPr>
      <t>4</t>
    </r>
    <r>
      <rPr>
        <sz val="11"/>
        <color theme="1"/>
        <rFont val="Calibri"/>
        <family val="2"/>
        <charset val="204"/>
        <scheme val="minor"/>
      </rPr>
      <t/>
    </r>
  </si>
  <si>
    <t>Решение</t>
  </si>
  <si>
    <t>Сумма степеней Х</t>
  </si>
  <si>
    <t>Степень (для Х)</t>
  </si>
  <si>
    <t>Свободные члены</t>
  </si>
  <si>
    <t>Файл скачан с сайта excel2.ru &gt;&gt;&gt;</t>
  </si>
  <si>
    <t>Перейти к статье &gt;&gt;&gt;</t>
  </si>
  <si>
    <t>Метод наименьших квадратов в MS EXCEL</t>
  </si>
  <si>
    <r>
      <t>y=ax</t>
    </r>
    <r>
      <rPr>
        <vertAlign val="superscript"/>
        <sz val="11"/>
        <rFont val="Calibri"/>
        <family val="2"/>
        <charset val="204"/>
        <scheme val="minor"/>
      </rPr>
      <t>2</t>
    </r>
    <r>
      <rPr>
        <sz val="11"/>
        <rFont val="Calibri"/>
        <family val="2"/>
        <charset val="204"/>
        <scheme val="minor"/>
      </rPr>
      <t>+bx+с</t>
    </r>
  </si>
  <si>
    <r>
      <t>Определяем коэффициенты уравнения y=</t>
    </r>
    <r>
      <rPr>
        <b/>
        <sz val="11"/>
        <color theme="1"/>
        <rFont val="Calibri"/>
        <family val="2"/>
        <charset val="204"/>
      </rPr>
      <t>∑b</t>
    </r>
    <r>
      <rPr>
        <b/>
        <vertAlign val="subscript"/>
        <sz val="11"/>
        <color theme="1"/>
        <rFont val="Calibri"/>
        <family val="2"/>
        <charset val="204"/>
        <scheme val="minor"/>
      </rPr>
      <t>i</t>
    </r>
    <r>
      <rPr>
        <b/>
        <sz val="11"/>
        <color theme="1"/>
        <rFont val="Calibri"/>
        <family val="2"/>
        <charset val="204"/>
        <scheme val="minor"/>
      </rPr>
      <t>x</t>
    </r>
    <r>
      <rPr>
        <b/>
        <vertAlign val="superscript"/>
        <sz val="11"/>
        <color theme="1"/>
        <rFont val="Calibri"/>
        <family val="2"/>
        <charset val="204"/>
        <scheme val="minor"/>
      </rPr>
      <t>i</t>
    </r>
  </si>
  <si>
    <t>Для названия диаграммы</t>
  </si>
  <si>
    <t>Данные</t>
  </si>
  <si>
    <t>ŷ</t>
  </si>
  <si>
    <r>
      <t>x</t>
    </r>
    <r>
      <rPr>
        <b/>
        <vertAlign val="superscript"/>
        <sz val="11"/>
        <rFont val="Calibri"/>
        <family val="2"/>
        <charset val="204"/>
        <scheme val="minor"/>
      </rPr>
      <t>i</t>
    </r>
  </si>
  <si>
    <t>Аппроксимирующая кривая (сглаж.)</t>
  </si>
  <si>
    <t>b</t>
  </si>
  <si>
    <t>a</t>
  </si>
  <si>
    <t>X2</t>
  </si>
  <si>
    <t>X1</t>
  </si>
  <si>
    <t>Квадратичная зависимость</t>
  </si>
  <si>
    <t>Решение2</t>
  </si>
  <si>
    <t>2. Решение с помощью функции ЛИНЕЙН()</t>
  </si>
  <si>
    <t>c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</si>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</sst>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* #,##0.00_);_(&quot;$&quot;* \(#,##0.00\);_(&quot;$&quot;* &quot;-&quot;??_);_(@_)"/>
    <numFmt numFmtId="165" formatCode="0.0"/>
    <numFmt numFmtId="166" formatCode="0.000"/>
    <numFmt numFmtId="167" formatCode="0.0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u/>
      <sz val="12"/>
      <color theme="10"/>
      <name val="Arial Narrow"/>
      <family val="2"/>
      <charset val="204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b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MS Sans Serif"/>
      <family val="2"/>
    </font>
    <font>
      <sz val="8"/>
      <name val="Helv"/>
    </font>
    <font>
      <b/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vertAlign val="subscript"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sz val="14"/>
      <color theme="1" tint="0.1499984740745262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0"/>
      <name val="Calibri"/>
      <family val="2"/>
      <charset val="204"/>
    </font>
    <font>
      <i/>
      <sz val="9"/>
      <color theme="1"/>
      <name val="Calibri"/>
      <family val="2"/>
      <charset val="204"/>
      <scheme val="minor"/>
    </font>
    <font>
      <b/>
      <vertAlign val="superscript"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2" fillId="0" borderId="0">
      <alignment horizontal="left"/>
    </xf>
    <xf numFmtId="0" fontId="5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0" applyFont="1"/>
    <xf numFmtId="0" fontId="2" fillId="0" borderId="0" xfId="1"/>
    <xf numFmtId="0" fontId="1" fillId="0" borderId="1" xfId="0" applyFont="1" applyBorder="1"/>
    <xf numFmtId="165" fontId="0" fillId="0" borderId="0" xfId="0" applyNumberFormat="1"/>
    <xf numFmtId="0" fontId="0" fillId="0" borderId="1" xfId="0" applyBorder="1"/>
    <xf numFmtId="0" fontId="10" fillId="3" borderId="0" xfId="1" applyFont="1" applyFill="1" applyAlignment="1">
      <alignment vertical="center" wrapText="1"/>
    </xf>
    <xf numFmtId="0" fontId="13" fillId="4" borderId="0" xfId="0" applyFont="1" applyFill="1" applyBorder="1"/>
    <xf numFmtId="0" fontId="13" fillId="4" borderId="2" xfId="0" applyFont="1" applyFill="1" applyBorder="1"/>
    <xf numFmtId="166" fontId="6" fillId="0" borderId="1" xfId="0" applyNumberFormat="1" applyFont="1" applyFill="1" applyBorder="1"/>
    <xf numFmtId="0" fontId="14" fillId="0" borderId="1" xfId="0" applyFont="1" applyBorder="1"/>
    <xf numFmtId="0" fontId="15" fillId="0" borderId="1" xfId="0" applyFont="1" applyBorder="1"/>
    <xf numFmtId="167" fontId="1" fillId="6" borderId="3" xfId="0" applyNumberFormat="1" applyFont="1" applyFill="1" applyBorder="1"/>
    <xf numFmtId="167" fontId="0" fillId="0" borderId="0" xfId="0" applyNumberFormat="1"/>
    <xf numFmtId="165" fontId="0" fillId="0" borderId="1" xfId="0" applyNumberFormat="1" applyFont="1" applyFill="1" applyBorder="1"/>
    <xf numFmtId="165" fontId="6" fillId="5" borderId="1" xfId="0" applyNumberFormat="1" applyFont="1" applyFill="1" applyBorder="1" applyAlignment="1">
      <alignment horizontal="center" vertical="center"/>
    </xf>
    <xf numFmtId="11" fontId="18" fillId="0" borderId="1" xfId="0" applyNumberFormat="1" applyFont="1" applyBorder="1"/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9" fillId="2" borderId="0" xfId="7" applyFont="1" applyFill="1" applyAlignment="1" applyProtection="1">
      <alignment vertical="center"/>
    </xf>
    <xf numFmtId="0" fontId="5" fillId="8" borderId="0" xfId="4" applyFill="1" applyAlignment="1" applyProtection="1"/>
    <xf numFmtId="0" fontId="19" fillId="8" borderId="0" xfId="0" applyFont="1" applyFill="1" applyAlignment="1"/>
    <xf numFmtId="0" fontId="20" fillId="8" borderId="0" xfId="0" applyFont="1" applyFill="1" applyAlignment="1">
      <alignment vertical="center"/>
    </xf>
    <xf numFmtId="0" fontId="0" fillId="9" borderId="0" xfId="0" applyFill="1"/>
    <xf numFmtId="0" fontId="1" fillId="0" borderId="4" xfId="0" applyFont="1" applyBorder="1"/>
    <xf numFmtId="0" fontId="0" fillId="0" borderId="5" xfId="0" applyBorder="1"/>
    <xf numFmtId="0" fontId="0" fillId="0" borderId="3" xfId="0" applyBorder="1"/>
    <xf numFmtId="0" fontId="0" fillId="9" borderId="0" xfId="0" applyFont="1" applyFill="1"/>
    <xf numFmtId="11" fontId="22" fillId="0" borderId="1" xfId="0" applyNumberFormat="1" applyFont="1" applyFill="1" applyBorder="1" applyAlignment="1">
      <alignment horizontal="center" vertical="center"/>
    </xf>
    <xf numFmtId="0" fontId="23" fillId="4" borderId="2" xfId="0" applyFont="1" applyFill="1" applyBorder="1"/>
    <xf numFmtId="0" fontId="15" fillId="0" borderId="0" xfId="0" applyFont="1"/>
    <xf numFmtId="0" fontId="24" fillId="0" borderId="0" xfId="0" applyFont="1"/>
    <xf numFmtId="0" fontId="14" fillId="0" borderId="1" xfId="0" applyFont="1" applyFill="1" applyBorder="1"/>
    <xf numFmtId="0" fontId="14" fillId="0" borderId="1" xfId="0" applyFont="1" applyFill="1" applyBorder="1" applyAlignment="1">
      <alignment wrapText="1"/>
    </xf>
    <xf numFmtId="0" fontId="1" fillId="0" borderId="3" xfId="0" applyFont="1" applyBorder="1"/>
    <xf numFmtId="11" fontId="18" fillId="0" borderId="6" xfId="0" applyNumberFormat="1" applyFont="1" applyBorder="1"/>
    <xf numFmtId="0" fontId="1" fillId="7" borderId="4" xfId="0" applyFont="1" applyFill="1" applyBorder="1"/>
    <xf numFmtId="0" fontId="0" fillId="7" borderId="5" xfId="0" applyFill="1" applyBorder="1"/>
    <xf numFmtId="0" fontId="14" fillId="0" borderId="1" xfId="0" applyFont="1" applyFill="1" applyBorder="1" applyAlignment="1">
      <alignment vertical="top" wrapText="1"/>
    </xf>
    <xf numFmtId="0" fontId="15" fillId="0" borderId="0" xfId="0" applyFont="1" applyBorder="1"/>
    <xf numFmtId="0" fontId="1" fillId="9" borderId="0" xfId="0" applyFont="1" applyFill="1"/>
    <xf numFmtId="0" fontId="23" fillId="4" borderId="0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7" fontId="1" fillId="6" borderId="1" xfId="0" applyNumberFormat="1" applyFont="1" applyFill="1" applyBorder="1"/>
    <xf numFmtId="0" fontId="6" fillId="0" borderId="1" xfId="0" applyFont="1" applyFill="1" applyBorder="1"/>
    <xf numFmtId="0" fontId="9" fillId="2" borderId="0" xfId="4" applyFont="1" applyFill="1" applyAlignment="1" applyProtection="1">
      <alignment horizontal="center" vertical="center"/>
    </xf>
    <xf numFmtId="0" fontId="5" fillId="8" borderId="0" xfId="4" applyFill="1" applyAlignment="1" applyProtection="1">
      <alignment horizontal="right"/>
    </xf>
  </cellXfs>
  <cellStyles count="8">
    <cellStyle name="Currency_TapePivot" xfId="3"/>
    <cellStyle name="Normal_ALLOC1" xfId="5"/>
    <cellStyle name="Гиперссылка" xfId="4" builtinId="8"/>
    <cellStyle name="Гиперссылка 2" xfId="2"/>
    <cellStyle name="Гиперссылка 3" xfId="7"/>
    <cellStyle name="Обычный" xfId="0" builtinId="0"/>
    <cellStyle name="Обычный 2" xfId="1"/>
    <cellStyle name="Обычный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Квадратичная!$J$7</c:f>
          <c:strCache>
            <c:ptCount val="1"/>
            <c:pt idx="0">
              <c:v>Квадратичная аппроксимация y=-0,0647x^2+2,5734x+5,1553</c:v>
            </c:pt>
          </c:strCache>
        </c:strRef>
      </c:tx>
      <c:layout>
        <c:manualLayout>
          <c:xMode val="edge"/>
          <c:yMode val="edge"/>
          <c:x val="0.17011943539630836"/>
          <c:y val="9.7789442986293384E-2"/>
        </c:manualLayout>
      </c:layout>
      <c:overlay val="1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6740701237046566E-2"/>
          <c:y val="0.20917925114433158"/>
          <c:w val="0.87381037529671346"/>
          <c:h val="0.63015380323836334"/>
        </c:manualLayout>
      </c:layout>
      <c:scatterChart>
        <c:scatterStyle val="lineMarker"/>
        <c:varyColors val="0"/>
        <c:ser>
          <c:idx val="0"/>
          <c:order val="0"/>
          <c:tx>
            <c:strRef>
              <c:f>Квадратичная!$C$33</c:f>
              <c:strCache>
                <c:ptCount val="1"/>
                <c:pt idx="0">
                  <c:v>y</c:v>
                </c:pt>
              </c:strCache>
            </c:strRef>
          </c:tx>
          <c:spPr>
            <a:ln w="22225">
              <a:prstDash val="sysDot"/>
            </a:ln>
          </c:spPr>
          <c:marker>
            <c:symbol val="circle"/>
            <c:size val="5"/>
          </c:marker>
          <c:trendline>
            <c:trendlineType val="poly"/>
            <c:order val="2"/>
            <c:dispRSqr val="0"/>
            <c:dispEq val="1"/>
            <c:trendlineLbl>
              <c:layout>
                <c:manualLayout>
                  <c:x val="0.15200560841946875"/>
                  <c:y val="-0.58059147909541609"/>
                </c:manualLayout>
              </c:layout>
              <c:numFmt formatCode="General" sourceLinked="0"/>
              <c:spPr>
                <a:solidFill>
                  <a:schemeClr val="bg1">
                    <a:lumMod val="85000"/>
                  </a:schemeClr>
                </a:solidFill>
              </c:spPr>
              <c:txPr>
                <a:bodyPr/>
                <a:lstStyle/>
                <a:p>
                  <a:pPr>
                    <a:defRPr sz="1200"/>
                  </a:pPr>
                  <a:endParaRPr lang="ru-RU"/>
                </a:p>
              </c:txPr>
            </c:trendlineLbl>
          </c:trendline>
          <c:xVal>
            <c:numRef>
              <c:f>Квадратичная!$B$34:$B$53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Квадратичная!$C$34:$C$53</c:f>
              <c:numCache>
                <c:formatCode>0.0</c:formatCode>
                <c:ptCount val="20"/>
                <c:pt idx="0">
                  <c:v>31</c:v>
                </c:pt>
                <c:pt idx="1">
                  <c:v>1</c:v>
                </c:pt>
                <c:pt idx="2">
                  <c:v>4</c:v>
                </c:pt>
                <c:pt idx="3">
                  <c:v>33</c:v>
                </c:pt>
                <c:pt idx="4">
                  <c:v>4</c:v>
                </c:pt>
                <c:pt idx="5">
                  <c:v>10</c:v>
                </c:pt>
                <c:pt idx="6">
                  <c:v>6</c:v>
                </c:pt>
                <c:pt idx="7">
                  <c:v>7</c:v>
                </c:pt>
                <c:pt idx="8">
                  <c:v>49</c:v>
                </c:pt>
                <c:pt idx="9">
                  <c:v>36</c:v>
                </c:pt>
                <c:pt idx="10">
                  <c:v>39</c:v>
                </c:pt>
                <c:pt idx="11">
                  <c:v>31</c:v>
                </c:pt>
                <c:pt idx="12">
                  <c:v>37</c:v>
                </c:pt>
                <c:pt idx="13">
                  <c:v>13</c:v>
                </c:pt>
                <c:pt idx="14">
                  <c:v>26</c:v>
                </c:pt>
                <c:pt idx="15">
                  <c:v>35</c:v>
                </c:pt>
                <c:pt idx="16">
                  <c:v>17</c:v>
                </c:pt>
                <c:pt idx="17">
                  <c:v>49</c:v>
                </c:pt>
                <c:pt idx="18">
                  <c:v>28</c:v>
                </c:pt>
                <c:pt idx="19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6E-4614-9FAF-35EBCCD81427}"/>
            </c:ext>
          </c:extLst>
        </c:ser>
        <c:ser>
          <c:idx val="1"/>
          <c:order val="1"/>
          <c:tx>
            <c:strRef>
              <c:f>Квадратичная!$D$32</c:f>
              <c:strCache>
                <c:ptCount val="1"/>
                <c:pt idx="0">
                  <c:v>Аппроксимирующая кривая (сглаж.)</c:v>
                </c:pt>
              </c:strCache>
            </c:strRef>
          </c:tx>
          <c:marker>
            <c:symbol val="none"/>
          </c:marker>
          <c:xVal>
            <c:numRef>
              <c:f>Квадратичная!$B$34:$B$53</c:f>
              <c:numCache>
                <c:formatCode>0.0</c:formatCode>
                <c:ptCount val="20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</c:numCache>
            </c:numRef>
          </c:xVal>
          <c:yVal>
            <c:numRef>
              <c:f>Квадратичная!$D$34:$D$53</c:f>
              <c:numCache>
                <c:formatCode>0.000</c:formatCode>
                <c:ptCount val="20"/>
                <c:pt idx="0">
                  <c:v>10.043506493506534</c:v>
                </c:pt>
                <c:pt idx="1">
                  <c:v>12.293677375256367</c:v>
                </c:pt>
                <c:pt idx="2">
                  <c:v>14.414547732968828</c:v>
                </c:pt>
                <c:pt idx="3">
                  <c:v>16.406117566643914</c:v>
                </c:pt>
                <c:pt idx="4">
                  <c:v>18.268386876281632</c:v>
                </c:pt>
                <c:pt idx="5">
                  <c:v>20.001355661881973</c:v>
                </c:pt>
                <c:pt idx="6">
                  <c:v>21.605023923444946</c:v>
                </c:pt>
                <c:pt idx="7">
                  <c:v>23.079391660970543</c:v>
                </c:pt>
                <c:pt idx="8">
                  <c:v>24.424458874458772</c:v>
                </c:pt>
                <c:pt idx="9">
                  <c:v>25.640225563909624</c:v>
                </c:pt>
                <c:pt idx="10">
                  <c:v>26.726691729323107</c:v>
                </c:pt>
                <c:pt idx="11">
                  <c:v>27.683857370699215</c:v>
                </c:pt>
                <c:pt idx="12">
                  <c:v>28.511722488037954</c:v>
                </c:pt>
                <c:pt idx="13">
                  <c:v>29.210287081339317</c:v>
                </c:pt>
                <c:pt idx="14">
                  <c:v>29.779551150603311</c:v>
                </c:pt>
                <c:pt idx="15">
                  <c:v>30.219514695829929</c:v>
                </c:pt>
                <c:pt idx="16">
                  <c:v>30.530177717019178</c:v>
                </c:pt>
                <c:pt idx="17">
                  <c:v>30.711540214171052</c:v>
                </c:pt>
                <c:pt idx="18">
                  <c:v>30.763602187285557</c:v>
                </c:pt>
                <c:pt idx="19">
                  <c:v>30.686363636362685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A6E-4614-9FAF-35EBCCD81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75840"/>
        <c:axId val="134156672"/>
      </c:scatterChart>
      <c:valAx>
        <c:axId val="132675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9097010267853203E-3"/>
              <c:y val="1.5022759836179888E-2"/>
            </c:manualLayout>
          </c:layout>
          <c:overlay val="0"/>
        </c:title>
        <c:numFmt formatCode="0.0" sourceLinked="1"/>
        <c:majorTickMark val="out"/>
        <c:minorTickMark val="out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4156672"/>
        <c:crosses val="autoZero"/>
        <c:crossBetween val="midCat"/>
      </c:valAx>
      <c:valAx>
        <c:axId val="13415667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ru-RU"/>
          </a:p>
        </c:txPr>
        <c:crossAx val="132675840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>
            <a:defRPr lang="en-GB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7</xdr:col>
      <xdr:colOff>0</xdr:colOff>
      <xdr:row>17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s://excel2.ru/articles/mnk-kvadratichnaya-zavisimost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xcel2.ru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79"/>
  <sheetViews>
    <sheetView tabSelected="1" workbookViewId="0">
      <selection activeCell="L2" sqref="L2"/>
    </sheetView>
  </sheetViews>
  <sheetFormatPr defaultRowHeight="15" x14ac:dyDescent="0.25"/>
  <cols>
    <col min="1" max="1" width="5.42578125" customWidth="1"/>
    <col min="2" max="8" width="13.7109375" customWidth="1"/>
    <col min="9" max="9" width="13.85546875" customWidth="1"/>
    <col min="10" max="10" width="9" customWidth="1"/>
    <col min="11" max="11" width="8.5703125" bestFit="1" customWidth="1"/>
    <col min="12" max="12" width="21.140625" customWidth="1"/>
    <col min="13" max="13" width="12.28515625" bestFit="1" customWidth="1"/>
    <col min="272" max="273" width="10" customWidth="1"/>
    <col min="353" max="354" width="8.5703125" customWidth="1"/>
  </cols>
  <sheetData>
    <row r="1" spans="1:12" ht="26.25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15.75" x14ac:dyDescent="0.25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46" t="s">
        <v>35</v>
      </c>
    </row>
    <row r="3" spans="1:12" ht="18.75" x14ac:dyDescent="0.25">
      <c r="A3" s="22" t="s">
        <v>19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27" t="s">
        <v>31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6" spans="1:12" ht="17.25" x14ac:dyDescent="0.25">
      <c r="I6" s="44" t="s">
        <v>20</v>
      </c>
      <c r="J6" s="24" t="s">
        <v>22</v>
      </c>
      <c r="K6" s="25"/>
      <c r="L6" s="26"/>
    </row>
    <row r="7" spans="1:12" x14ac:dyDescent="0.25">
      <c r="J7" t="str">
        <f ca="1">"Квадратичная аппроксимация"&amp;
" y="&amp;TEXT(E28,"0,0000")&amp;"x^"&amp;2&amp;
IF(E29&lt;0,"","+")&amp;TEXT(E29,"0,0000")&amp;"x"&amp;
IF(E30&lt;0,"","+")&amp;TEXT(E30,"0,0000")</f>
        <v>Квадратичная аппроксимация y=-0,0647x^2+2,5734x+5,1553</v>
      </c>
    </row>
    <row r="10" spans="1:12" x14ac:dyDescent="0.25">
      <c r="E10" s="4"/>
    </row>
    <row r="11" spans="1:12" x14ac:dyDescent="0.25">
      <c r="E11" s="4"/>
    </row>
    <row r="12" spans="1:12" x14ac:dyDescent="0.25">
      <c r="E12" s="4"/>
    </row>
    <row r="13" spans="1:12" x14ac:dyDescent="0.25">
      <c r="E13" s="4"/>
    </row>
    <row r="15" spans="1:12" ht="111" customHeight="1" x14ac:dyDescent="0.25">
      <c r="G15" s="4"/>
    </row>
    <row r="16" spans="1:12" ht="18.75" x14ac:dyDescent="0.35">
      <c r="A16" s="1" t="s">
        <v>21</v>
      </c>
      <c r="G16" s="4"/>
    </row>
    <row r="19" spans="1:13" ht="30" x14ac:dyDescent="0.25">
      <c r="A19" s="1" t="s">
        <v>2</v>
      </c>
      <c r="G19" s="32" t="s">
        <v>25</v>
      </c>
      <c r="H19" s="33" t="s">
        <v>15</v>
      </c>
      <c r="I19" s="38" t="s">
        <v>14</v>
      </c>
    </row>
    <row r="20" spans="1:13" ht="30" x14ac:dyDescent="0.25">
      <c r="B20" s="18">
        <v>1</v>
      </c>
      <c r="C20" s="18">
        <v>2</v>
      </c>
      <c r="D20" s="18">
        <v>3</v>
      </c>
      <c r="E20" s="17" t="s">
        <v>16</v>
      </c>
      <c r="G20" s="5" t="s">
        <v>8</v>
      </c>
      <c r="H20" s="11">
        <v>0</v>
      </c>
      <c r="I20" s="10">
        <f>SUMPRODUCT(POWER($B$34:$B$53,H20))</f>
        <v>20</v>
      </c>
      <c r="M20" s="13"/>
    </row>
    <row r="21" spans="1:13" ht="17.25" x14ac:dyDescent="0.25">
      <c r="A21" s="18">
        <v>1</v>
      </c>
      <c r="B21" s="28">
        <f>I24</f>
        <v>917146</v>
      </c>
      <c r="C21" s="28">
        <f>I23</f>
        <v>53360</v>
      </c>
      <c r="D21" s="28">
        <f>I22</f>
        <v>3310</v>
      </c>
      <c r="E21" s="15">
        <f ca="1">SUMPRODUCT(POWER($B$34:$B$53,2),$C$34:$C$53)</f>
        <v>95088</v>
      </c>
      <c r="G21" s="5" t="s">
        <v>9</v>
      </c>
      <c r="H21" s="11">
        <v>1</v>
      </c>
      <c r="I21" s="10">
        <f>SUMPRODUCT(POWER($B$34:$B$53,H21))</f>
        <v>230</v>
      </c>
      <c r="M21" s="13"/>
    </row>
    <row r="22" spans="1:13" ht="17.25" x14ac:dyDescent="0.25">
      <c r="A22" s="18">
        <v>2</v>
      </c>
      <c r="B22" s="28">
        <f>C21</f>
        <v>53360</v>
      </c>
      <c r="C22" s="28">
        <f>I22</f>
        <v>3310</v>
      </c>
      <c r="D22" s="28">
        <f>I21</f>
        <v>230</v>
      </c>
      <c r="E22" s="15">
        <f ca="1">SUMPRODUCT($B$34:$B$53,$C$34:$C$53)</f>
        <v>6254</v>
      </c>
      <c r="G22" s="5" t="s">
        <v>10</v>
      </c>
      <c r="H22" s="11">
        <v>2</v>
      </c>
      <c r="I22" s="10">
        <f>SUMPRODUCT(POWER($B$34:$B$53,H22))</f>
        <v>3310</v>
      </c>
      <c r="M22" s="13"/>
    </row>
    <row r="23" spans="1:13" ht="17.25" x14ac:dyDescent="0.25">
      <c r="A23" s="18">
        <v>3</v>
      </c>
      <c r="B23" s="28">
        <f>D21</f>
        <v>3310</v>
      </c>
      <c r="C23" s="28">
        <f>D22</f>
        <v>230</v>
      </c>
      <c r="D23" s="28">
        <f>I20</f>
        <v>20</v>
      </c>
      <c r="E23" s="15">
        <f ca="1">SUM(C34:C53)</f>
        <v>481</v>
      </c>
      <c r="G23" s="5" t="s">
        <v>11</v>
      </c>
      <c r="H23" s="11">
        <v>3</v>
      </c>
      <c r="I23" s="10">
        <f>SUMPRODUCT(POWER($B$34:$B$53,H23))</f>
        <v>53360</v>
      </c>
      <c r="M23" s="13"/>
    </row>
    <row r="24" spans="1:13" ht="17.25" x14ac:dyDescent="0.25">
      <c r="G24" s="5" t="s">
        <v>12</v>
      </c>
      <c r="H24" s="11">
        <v>4</v>
      </c>
      <c r="I24" s="10">
        <f>SUMPRODUCT(POWER($B$34:$B$53,H24))</f>
        <v>917146</v>
      </c>
      <c r="M24" s="13"/>
    </row>
    <row r="25" spans="1:13" x14ac:dyDescent="0.25">
      <c r="B25" s="3" t="s">
        <v>3</v>
      </c>
      <c r="C25" s="5"/>
      <c r="D25" s="5">
        <f>MDETERM(B21:D23)</f>
        <v>233494800.00000077</v>
      </c>
    </row>
    <row r="27" spans="1:13" x14ac:dyDescent="0.25">
      <c r="B27" s="36" t="s">
        <v>4</v>
      </c>
      <c r="C27" s="37"/>
      <c r="D27" s="37"/>
      <c r="E27" s="34" t="s">
        <v>13</v>
      </c>
    </row>
    <row r="28" spans="1:13" x14ac:dyDescent="0.25">
      <c r="B28" s="35">
        <f t="array" ref="B28:D30">MINVERSE(B21:D23)</f>
        <v>5.6960583276372571E-5</v>
      </c>
      <c r="C28" s="35">
        <v>-1.3100934153565693E-3</v>
      </c>
      <c r="D28" s="35">
        <v>5.6390977443608803E-3</v>
      </c>
      <c r="E28" s="12">
        <f t="array" aca="1" ref="E28:E30" ca="1">MMULT(B28:D30,E21:E23)</f>
        <v>-6.4650262018686178E-2</v>
      </c>
      <c r="F28" t="s">
        <v>28</v>
      </c>
    </row>
    <row r="29" spans="1:13" x14ac:dyDescent="0.25">
      <c r="B29" s="16">
        <v>-1.3100934153565688E-3</v>
      </c>
      <c r="C29" s="16">
        <v>3.1635907951697323E-2</v>
      </c>
      <c r="D29" s="16">
        <v>-0.14699248120300701</v>
      </c>
      <c r="E29" s="12">
        <f ca="1"/>
        <v>2.5734221918432638</v>
      </c>
      <c r="F29" t="s">
        <v>27</v>
      </c>
    </row>
    <row r="30" spans="1:13" x14ac:dyDescent="0.25">
      <c r="B30" s="16">
        <v>5.6390977443608811E-3</v>
      </c>
      <c r="C30" s="16">
        <v>-0.14699248120300701</v>
      </c>
      <c r="D30" s="16">
        <v>0.80714285714285472</v>
      </c>
      <c r="E30" s="12">
        <f ca="1"/>
        <v>5.1552631578947512</v>
      </c>
      <c r="F30" t="s">
        <v>34</v>
      </c>
    </row>
    <row r="32" spans="1:13" x14ac:dyDescent="0.25">
      <c r="B32" s="30" t="s">
        <v>23</v>
      </c>
      <c r="D32" s="39" t="s">
        <v>26</v>
      </c>
    </row>
    <row r="33" spans="1:4" x14ac:dyDescent="0.25">
      <c r="B33" s="7" t="s">
        <v>0</v>
      </c>
      <c r="C33" s="8" t="s">
        <v>1</v>
      </c>
      <c r="D33" s="29" t="s">
        <v>24</v>
      </c>
    </row>
    <row r="34" spans="1:4" x14ac:dyDescent="0.25">
      <c r="A34" s="31">
        <v>1</v>
      </c>
      <c r="B34" s="14">
        <v>2</v>
      </c>
      <c r="C34" s="14">
        <f ca="1">RANDBETWEEN(1,50)</f>
        <v>31</v>
      </c>
      <c r="D34" s="9">
        <f ca="1">$E$28*B34*B34+$E$29*B34+$E$30</f>
        <v>10.043506493506534</v>
      </c>
    </row>
    <row r="35" spans="1:4" x14ac:dyDescent="0.25">
      <c r="A35" s="31">
        <v>2</v>
      </c>
      <c r="B35" s="14">
        <f>B34+1</f>
        <v>3</v>
      </c>
      <c r="C35" s="14">
        <f t="shared" ref="C35:C53" ca="1" si="0">RANDBETWEEN(1,50)</f>
        <v>1</v>
      </c>
      <c r="D35" s="9">
        <f t="shared" ref="D35:D53" ca="1" si="1">$E$28*B35*B35+$E$29*B35+$E$30</f>
        <v>12.293677375256367</v>
      </c>
    </row>
    <row r="36" spans="1:4" x14ac:dyDescent="0.25">
      <c r="A36" s="31">
        <v>3</v>
      </c>
      <c r="B36" s="14">
        <f t="shared" ref="B36:B53" si="2">B35+1</f>
        <v>4</v>
      </c>
      <c r="C36" s="14">
        <f t="shared" ca="1" si="0"/>
        <v>4</v>
      </c>
      <c r="D36" s="9">
        <f t="shared" ca="1" si="1"/>
        <v>14.414547732968828</v>
      </c>
    </row>
    <row r="37" spans="1:4" x14ac:dyDescent="0.25">
      <c r="A37" s="31">
        <v>4</v>
      </c>
      <c r="B37" s="14">
        <f t="shared" si="2"/>
        <v>5</v>
      </c>
      <c r="C37" s="14">
        <f t="shared" ca="1" si="0"/>
        <v>33</v>
      </c>
      <c r="D37" s="9">
        <f t="shared" ca="1" si="1"/>
        <v>16.406117566643914</v>
      </c>
    </row>
    <row r="38" spans="1:4" x14ac:dyDescent="0.25">
      <c r="A38" s="31">
        <v>5</v>
      </c>
      <c r="B38" s="14">
        <f t="shared" si="2"/>
        <v>6</v>
      </c>
      <c r="C38" s="14">
        <f t="shared" ca="1" si="0"/>
        <v>4</v>
      </c>
      <c r="D38" s="9">
        <f t="shared" ca="1" si="1"/>
        <v>18.268386876281632</v>
      </c>
    </row>
    <row r="39" spans="1:4" x14ac:dyDescent="0.25">
      <c r="A39" s="31">
        <v>6</v>
      </c>
      <c r="B39" s="14">
        <f t="shared" si="2"/>
        <v>7</v>
      </c>
      <c r="C39" s="14">
        <f t="shared" ca="1" si="0"/>
        <v>10</v>
      </c>
      <c r="D39" s="9">
        <f t="shared" ca="1" si="1"/>
        <v>20.001355661881973</v>
      </c>
    </row>
    <row r="40" spans="1:4" x14ac:dyDescent="0.25">
      <c r="A40" s="31">
        <v>7</v>
      </c>
      <c r="B40" s="14">
        <f t="shared" si="2"/>
        <v>8</v>
      </c>
      <c r="C40" s="14">
        <f t="shared" ca="1" si="0"/>
        <v>6</v>
      </c>
      <c r="D40" s="9">
        <f t="shared" ca="1" si="1"/>
        <v>21.605023923444946</v>
      </c>
    </row>
    <row r="41" spans="1:4" x14ac:dyDescent="0.25">
      <c r="A41" s="31">
        <v>8</v>
      </c>
      <c r="B41" s="14">
        <f t="shared" si="2"/>
        <v>9</v>
      </c>
      <c r="C41" s="14">
        <f t="shared" ca="1" si="0"/>
        <v>7</v>
      </c>
      <c r="D41" s="9">
        <f t="shared" ca="1" si="1"/>
        <v>23.079391660970543</v>
      </c>
    </row>
    <row r="42" spans="1:4" x14ac:dyDescent="0.25">
      <c r="A42" s="31">
        <v>9</v>
      </c>
      <c r="B42" s="14">
        <f t="shared" si="2"/>
        <v>10</v>
      </c>
      <c r="C42" s="14">
        <f t="shared" ca="1" si="0"/>
        <v>49</v>
      </c>
      <c r="D42" s="9">
        <f t="shared" ca="1" si="1"/>
        <v>24.424458874458772</v>
      </c>
    </row>
    <row r="43" spans="1:4" x14ac:dyDescent="0.25">
      <c r="A43" s="31">
        <v>10</v>
      </c>
      <c r="B43" s="14">
        <f t="shared" si="2"/>
        <v>11</v>
      </c>
      <c r="C43" s="14">
        <f t="shared" ca="1" si="0"/>
        <v>36</v>
      </c>
      <c r="D43" s="9">
        <f t="shared" ca="1" si="1"/>
        <v>25.640225563909624</v>
      </c>
    </row>
    <row r="44" spans="1:4" x14ac:dyDescent="0.25">
      <c r="A44" s="31">
        <v>11</v>
      </c>
      <c r="B44" s="14">
        <f t="shared" si="2"/>
        <v>12</v>
      </c>
      <c r="C44" s="14">
        <f t="shared" ca="1" si="0"/>
        <v>39</v>
      </c>
      <c r="D44" s="9">
        <f t="shared" ca="1" si="1"/>
        <v>26.726691729323107</v>
      </c>
    </row>
    <row r="45" spans="1:4" x14ac:dyDescent="0.25">
      <c r="A45" s="31">
        <v>12</v>
      </c>
      <c r="B45" s="14">
        <f t="shared" si="2"/>
        <v>13</v>
      </c>
      <c r="C45" s="14">
        <f t="shared" ca="1" si="0"/>
        <v>31</v>
      </c>
      <c r="D45" s="9">
        <f t="shared" ca="1" si="1"/>
        <v>27.683857370699215</v>
      </c>
    </row>
    <row r="46" spans="1:4" x14ac:dyDescent="0.25">
      <c r="A46" s="31">
        <v>13</v>
      </c>
      <c r="B46" s="14">
        <f t="shared" si="2"/>
        <v>14</v>
      </c>
      <c r="C46" s="14">
        <f t="shared" ca="1" si="0"/>
        <v>37</v>
      </c>
      <c r="D46" s="9">
        <f t="shared" ca="1" si="1"/>
        <v>28.511722488037954</v>
      </c>
    </row>
    <row r="47" spans="1:4" x14ac:dyDescent="0.25">
      <c r="A47" s="31">
        <v>14</v>
      </c>
      <c r="B47" s="14">
        <f t="shared" si="2"/>
        <v>15</v>
      </c>
      <c r="C47" s="14">
        <f t="shared" ca="1" si="0"/>
        <v>13</v>
      </c>
      <c r="D47" s="9">
        <f t="shared" ca="1" si="1"/>
        <v>29.210287081339317</v>
      </c>
    </row>
    <row r="48" spans="1:4" x14ac:dyDescent="0.25">
      <c r="A48" s="31">
        <v>15</v>
      </c>
      <c r="B48" s="14">
        <f t="shared" si="2"/>
        <v>16</v>
      </c>
      <c r="C48" s="14">
        <f t="shared" ca="1" si="0"/>
        <v>26</v>
      </c>
      <c r="D48" s="9">
        <f t="shared" ca="1" si="1"/>
        <v>29.779551150603311</v>
      </c>
    </row>
    <row r="49" spans="1:6" x14ac:dyDescent="0.25">
      <c r="A49" s="31">
        <v>16</v>
      </c>
      <c r="B49" s="14">
        <f t="shared" si="2"/>
        <v>17</v>
      </c>
      <c r="C49" s="14">
        <f t="shared" ca="1" si="0"/>
        <v>35</v>
      </c>
      <c r="D49" s="9">
        <f t="shared" ca="1" si="1"/>
        <v>30.219514695829929</v>
      </c>
    </row>
    <row r="50" spans="1:6" x14ac:dyDescent="0.25">
      <c r="A50" s="31">
        <v>17</v>
      </c>
      <c r="B50" s="14">
        <f t="shared" si="2"/>
        <v>18</v>
      </c>
      <c r="C50" s="14">
        <f t="shared" ca="1" si="0"/>
        <v>17</v>
      </c>
      <c r="D50" s="9">
        <f t="shared" ca="1" si="1"/>
        <v>30.530177717019178</v>
      </c>
    </row>
    <row r="51" spans="1:6" x14ac:dyDescent="0.25">
      <c r="A51" s="31">
        <v>18</v>
      </c>
      <c r="B51" s="14">
        <f t="shared" si="2"/>
        <v>19</v>
      </c>
      <c r="C51" s="14">
        <f t="shared" ca="1" si="0"/>
        <v>49</v>
      </c>
      <c r="D51" s="9">
        <f t="shared" ca="1" si="1"/>
        <v>30.711540214171052</v>
      </c>
    </row>
    <row r="52" spans="1:6" x14ac:dyDescent="0.25">
      <c r="A52" s="31">
        <v>19</v>
      </c>
      <c r="B52" s="14">
        <f t="shared" si="2"/>
        <v>20</v>
      </c>
      <c r="C52" s="14">
        <f t="shared" ca="1" si="0"/>
        <v>28</v>
      </c>
      <c r="D52" s="9">
        <f t="shared" ca="1" si="1"/>
        <v>30.763602187285557</v>
      </c>
    </row>
    <row r="53" spans="1:6" x14ac:dyDescent="0.25">
      <c r="A53" s="31">
        <v>20</v>
      </c>
      <c r="B53" s="14">
        <f t="shared" si="2"/>
        <v>21</v>
      </c>
      <c r="C53" s="14">
        <f t="shared" ca="1" si="0"/>
        <v>25</v>
      </c>
      <c r="D53" s="9">
        <f t="shared" ca="1" si="1"/>
        <v>30.686363636362685</v>
      </c>
    </row>
    <row r="56" spans="1:6" x14ac:dyDescent="0.25">
      <c r="B56" s="40" t="s">
        <v>33</v>
      </c>
      <c r="C56" s="23"/>
      <c r="D56" s="23"/>
      <c r="E56" s="23"/>
      <c r="F56" s="23"/>
    </row>
    <row r="58" spans="1:6" x14ac:dyDescent="0.25">
      <c r="B58" s="42">
        <v>1</v>
      </c>
      <c r="C58" s="42">
        <v>2</v>
      </c>
    </row>
    <row r="59" spans="1:6" x14ac:dyDescent="0.25">
      <c r="B59" s="41" t="s">
        <v>30</v>
      </c>
      <c r="C59" s="41" t="s">
        <v>29</v>
      </c>
      <c r="E59" s="3" t="s">
        <v>32</v>
      </c>
    </row>
    <row r="60" spans="1:6" x14ac:dyDescent="0.25">
      <c r="B60">
        <f t="shared" ref="B60:C79" si="3">$B34^B$58</f>
        <v>2</v>
      </c>
      <c r="C60">
        <f t="shared" si="3"/>
        <v>4</v>
      </c>
      <c r="E60" s="43">
        <f t="array" aca="1" ref="E60:E62" ca="1">TRANSPOSE(LINEST(C34:C53,B60:C79))</f>
        <v>-6.4650262018682889E-2</v>
      </c>
      <c r="F60" t="s">
        <v>28</v>
      </c>
    </row>
    <row r="61" spans="1:6" x14ac:dyDescent="0.25">
      <c r="B61">
        <f t="shared" si="3"/>
        <v>3</v>
      </c>
      <c r="C61">
        <f t="shared" si="3"/>
        <v>9</v>
      </c>
      <c r="E61" s="43">
        <f ca="1"/>
        <v>2.5734221918432416</v>
      </c>
      <c r="F61" t="s">
        <v>27</v>
      </c>
    </row>
    <row r="62" spans="1:6" x14ac:dyDescent="0.25">
      <c r="B62">
        <f t="shared" si="3"/>
        <v>4</v>
      </c>
      <c r="C62">
        <f t="shared" si="3"/>
        <v>16</v>
      </c>
      <c r="E62" s="43">
        <f ca="1"/>
        <v>5.1552631578947405</v>
      </c>
      <c r="F62" t="s">
        <v>34</v>
      </c>
    </row>
    <row r="63" spans="1:6" x14ac:dyDescent="0.25">
      <c r="B63">
        <f t="shared" si="3"/>
        <v>5</v>
      </c>
      <c r="C63">
        <f t="shared" si="3"/>
        <v>25</v>
      </c>
    </row>
    <row r="64" spans="1:6" x14ac:dyDescent="0.25">
      <c r="B64">
        <f t="shared" si="3"/>
        <v>6</v>
      </c>
      <c r="C64">
        <f t="shared" si="3"/>
        <v>36</v>
      </c>
    </row>
    <row r="65" spans="2:3" x14ac:dyDescent="0.25">
      <c r="B65">
        <f t="shared" si="3"/>
        <v>7</v>
      </c>
      <c r="C65">
        <f t="shared" si="3"/>
        <v>49</v>
      </c>
    </row>
    <row r="66" spans="2:3" x14ac:dyDescent="0.25">
      <c r="B66">
        <f t="shared" si="3"/>
        <v>8</v>
      </c>
      <c r="C66">
        <f t="shared" si="3"/>
        <v>64</v>
      </c>
    </row>
    <row r="67" spans="2:3" x14ac:dyDescent="0.25">
      <c r="B67">
        <f t="shared" si="3"/>
        <v>9</v>
      </c>
      <c r="C67">
        <f t="shared" si="3"/>
        <v>81</v>
      </c>
    </row>
    <row r="68" spans="2:3" x14ac:dyDescent="0.25">
      <c r="B68">
        <f t="shared" si="3"/>
        <v>10</v>
      </c>
      <c r="C68">
        <f t="shared" si="3"/>
        <v>100</v>
      </c>
    </row>
    <row r="69" spans="2:3" x14ac:dyDescent="0.25">
      <c r="B69">
        <f t="shared" si="3"/>
        <v>11</v>
      </c>
      <c r="C69">
        <f t="shared" si="3"/>
        <v>121</v>
      </c>
    </row>
    <row r="70" spans="2:3" x14ac:dyDescent="0.25">
      <c r="B70">
        <f t="shared" si="3"/>
        <v>12</v>
      </c>
      <c r="C70">
        <f t="shared" si="3"/>
        <v>144</v>
      </c>
    </row>
    <row r="71" spans="2:3" x14ac:dyDescent="0.25">
      <c r="B71">
        <f t="shared" si="3"/>
        <v>13</v>
      </c>
      <c r="C71">
        <f t="shared" si="3"/>
        <v>169</v>
      </c>
    </row>
    <row r="72" spans="2:3" x14ac:dyDescent="0.25">
      <c r="B72">
        <f t="shared" si="3"/>
        <v>14</v>
      </c>
      <c r="C72">
        <f t="shared" si="3"/>
        <v>196</v>
      </c>
    </row>
    <row r="73" spans="2:3" x14ac:dyDescent="0.25">
      <c r="B73">
        <f t="shared" si="3"/>
        <v>15</v>
      </c>
      <c r="C73">
        <f t="shared" si="3"/>
        <v>225</v>
      </c>
    </row>
    <row r="74" spans="2:3" x14ac:dyDescent="0.25">
      <c r="B74">
        <f t="shared" si="3"/>
        <v>16</v>
      </c>
      <c r="C74">
        <f t="shared" si="3"/>
        <v>256</v>
      </c>
    </row>
    <row r="75" spans="2:3" x14ac:dyDescent="0.25">
      <c r="B75">
        <f t="shared" si="3"/>
        <v>17</v>
      </c>
      <c r="C75">
        <f t="shared" si="3"/>
        <v>289</v>
      </c>
    </row>
    <row r="76" spans="2:3" x14ac:dyDescent="0.25">
      <c r="B76">
        <f t="shared" si="3"/>
        <v>18</v>
      </c>
      <c r="C76">
        <f t="shared" si="3"/>
        <v>324</v>
      </c>
    </row>
    <row r="77" spans="2:3" x14ac:dyDescent="0.25">
      <c r="B77">
        <f t="shared" si="3"/>
        <v>19</v>
      </c>
      <c r="C77">
        <f t="shared" si="3"/>
        <v>361</v>
      </c>
    </row>
    <row r="78" spans="2:3" x14ac:dyDescent="0.25">
      <c r="B78">
        <f t="shared" si="3"/>
        <v>20</v>
      </c>
      <c r="C78">
        <f t="shared" si="3"/>
        <v>400</v>
      </c>
    </row>
    <row r="79" spans="2:3" x14ac:dyDescent="0.25">
      <c r="B79">
        <f t="shared" si="3"/>
        <v>21</v>
      </c>
      <c r="C79">
        <f t="shared" si="3"/>
        <v>441</v>
      </c>
    </row>
  </sheetData>
  <hyperlinks>
    <hyperlink ref="A1:F1" r:id="rId1" display="Файл скачан с сайта excel2.ru &gt;&gt;&gt;"/>
    <hyperlink ref="A2" r:id="rId2"/>
    <hyperlink ref="L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45" t="s">
        <v>5</v>
      </c>
      <c r="B1" s="45"/>
      <c r="C1" s="45"/>
      <c r="D1" s="45"/>
      <c r="E1" s="45"/>
      <c r="F1" s="45"/>
      <c r="G1" s="45"/>
    </row>
    <row r="2" spans="1:7" ht="107.25" customHeight="1" x14ac:dyDescent="0.25">
      <c r="A2" s="6" t="s">
        <v>6</v>
      </c>
    </row>
    <row r="3" spans="1:7" ht="105" customHeight="1" x14ac:dyDescent="0.25">
      <c r="A3" s="6" t="s">
        <v>7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2" customWidth="1"/>
    <col min="2" max="16384" width="9.140625" style="2" hidden="1"/>
  </cols>
  <sheetData>
    <row r="1" spans="1:7" ht="36.75" customHeight="1" x14ac:dyDescent="0.25">
      <c r="A1" s="45" t="s">
        <v>5</v>
      </c>
      <c r="B1" s="45"/>
      <c r="C1" s="45"/>
      <c r="D1" s="45"/>
      <c r="E1" s="45"/>
      <c r="F1" s="45"/>
      <c r="G1" s="45"/>
    </row>
    <row r="2" spans="1:7" ht="107.25" customHeight="1" x14ac:dyDescent="0.25">
      <c r="A2" s="6" t="s">
        <v>6</v>
      </c>
    </row>
    <row r="3" spans="1:7" ht="105" customHeight="1" x14ac:dyDescent="0.25">
      <c r="A3" s="6" t="s">
        <v>7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Квадратичная</vt:lpstr>
      <vt:lpstr>EXCEL2.RU</vt:lpstr>
    </vt:vector>
  </TitlesOfParts>
  <Company>excel2.ru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MMM</dc:creator>
  <cp:lastModifiedBy>УУУУУ</cp:lastModifiedBy>
  <dcterms:created xsi:type="dcterms:W3CDTF">2011-02-02T05:10:41Z</dcterms:created>
  <dcterms:modified xsi:type="dcterms:W3CDTF">2025-01-06T18:57:36Z</dcterms:modified>
</cp:coreProperties>
</file>