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егрессия\МНК\"/>
    </mc:Choice>
  </mc:AlternateContent>
  <bookViews>
    <workbookView xWindow="120" yWindow="225" windowWidth="18975" windowHeight="11775" tabRatio="811"/>
  </bookViews>
  <sheets>
    <sheet name="Логарифм" sheetId="12" r:id="rId1"/>
    <sheet name="EXCEL2.RU" sheetId="8" r:id="rId2"/>
    <sheet name="EXCEL2.RU (2)" sheetId="9" state="veryHidden" r:id="rId3"/>
  </sheets>
  <definedNames>
    <definedName name="_2x2__cos_3x">2*#REF!*#REF!+COS(3*#REF!)+SIN(2*#REF!)</definedName>
    <definedName name="_x2_sin_x">#REF!^2*SIN(#REF!)</definedName>
    <definedName name="_x3_2x2">#REF!^3-2*#REF!^2+#REF!+1/(#REF!-4)</definedName>
    <definedName name="anscount" hidden="1">2</definedName>
    <definedName name="limcount" hidden="1">2</definedName>
    <definedName name="sencount" hidden="1">4</definedName>
  </definedNames>
  <calcPr calcId="162913"/>
</workbook>
</file>

<file path=xl/calcChain.xml><?xml version="1.0" encoding="utf-8"?>
<calcChain xmlns="http://schemas.openxmlformats.org/spreadsheetml/2006/main">
  <c r="D26" i="12" l="1"/>
  <c r="B27" i="12"/>
  <c r="C26" i="12"/>
  <c r="D27" i="12" l="1"/>
  <c r="B28" i="12"/>
  <c r="B29" i="12" s="1"/>
  <c r="D29" i="12" s="1"/>
  <c r="C27" i="12"/>
  <c r="C28" i="12" l="1"/>
  <c r="C29" i="12"/>
  <c r="D28" i="12"/>
  <c r="B30" i="12"/>
  <c r="D30" i="12" s="1"/>
  <c r="B31" i="12" l="1"/>
  <c r="D31" i="12" s="1"/>
  <c r="C30" i="12"/>
  <c r="C31" i="12"/>
  <c r="B32" i="12"/>
  <c r="D32" i="12" s="1"/>
  <c r="B33" i="12" l="1"/>
  <c r="C32" i="12"/>
  <c r="D33" i="12" l="1"/>
  <c r="C33" i="12"/>
  <c r="B34" i="12"/>
  <c r="D34" i="12" s="1"/>
  <c r="C34" i="12" l="1"/>
  <c r="B35" i="12"/>
  <c r="D35" i="12" s="1"/>
  <c r="B36" i="12" l="1"/>
  <c r="D36" i="12" s="1"/>
  <c r="C35" i="12"/>
  <c r="B37" i="12" l="1"/>
  <c r="D37" i="12" s="1"/>
  <c r="C36" i="12"/>
  <c r="B38" i="12" l="1"/>
  <c r="D38" i="12" s="1"/>
  <c r="C37" i="12"/>
  <c r="C38" i="12" l="1"/>
  <c r="B39" i="12"/>
  <c r="D39" i="12" s="1"/>
  <c r="C39" i="12" l="1"/>
  <c r="B40" i="12"/>
  <c r="D40" i="12" s="1"/>
  <c r="B41" i="12" l="1"/>
  <c r="D41" i="12" s="1"/>
  <c r="C40" i="12"/>
  <c r="C41" i="12" l="1"/>
  <c r="B42" i="12"/>
  <c r="D42" i="12" s="1"/>
  <c r="C42" i="12" l="1"/>
  <c r="B43" i="12"/>
  <c r="D43" i="12" s="1"/>
  <c r="B44" i="12" l="1"/>
  <c r="D44" i="12" s="1"/>
  <c r="C43" i="12"/>
  <c r="B45" i="12" l="1"/>
  <c r="C44" i="12"/>
  <c r="D45" i="12" l="1"/>
  <c r="J13" i="12"/>
  <c r="C45" i="12"/>
  <c r="J10" i="12" l="1"/>
  <c r="J14" i="12"/>
  <c r="J11" i="12"/>
  <c r="E26" i="12" l="1"/>
  <c r="J15" i="12"/>
  <c r="E30" i="12"/>
  <c r="E33" i="12"/>
  <c r="E36" i="12"/>
  <c r="E39" i="12"/>
  <c r="E42" i="12"/>
  <c r="E45" i="12"/>
  <c r="E29" i="12"/>
  <c r="E32" i="12"/>
  <c r="E35" i="12"/>
  <c r="E38" i="12"/>
  <c r="E41" i="12"/>
  <c r="E44" i="12"/>
  <c r="E28" i="12"/>
  <c r="E31" i="12"/>
  <c r="E34" i="12"/>
  <c r="E37" i="12"/>
  <c r="E40" i="12"/>
  <c r="E43" i="12"/>
  <c r="E27" i="12"/>
  <c r="I5" i="12" l="1"/>
</calcChain>
</file>

<file path=xl/sharedStrings.xml><?xml version="1.0" encoding="utf-8"?>
<sst xmlns="http://schemas.openxmlformats.org/spreadsheetml/2006/main" count="26" uniqueCount="22">
  <si>
    <t>x</t>
  </si>
  <si>
    <t>y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</si>
  <si>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</si>
  <si>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</si>
  <si>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</si>
  <si>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Файл скачан с сайта excel2.ru &gt;&gt;&gt;</t>
  </si>
  <si>
    <t>Перейти к статье &gt;&gt;&gt;</t>
  </si>
  <si>
    <t>Метод наименьших квадратов в MS EXCEL</t>
  </si>
  <si>
    <r>
      <t>Определяем коэффициенты уравнения y=</t>
    </r>
    <r>
      <rPr>
        <b/>
        <sz val="11"/>
        <color theme="1"/>
        <rFont val="Calibri"/>
        <family val="2"/>
        <charset val="204"/>
      </rPr>
      <t>∑b</t>
    </r>
    <r>
      <rPr>
        <b/>
        <vertAlign val="subscript"/>
        <sz val="11"/>
        <color theme="1"/>
        <rFont val="Calibri"/>
        <family val="2"/>
        <charset val="204"/>
        <scheme val="minor"/>
      </rPr>
      <t>i</t>
    </r>
    <r>
      <rPr>
        <b/>
        <sz val="11"/>
        <color theme="1"/>
        <rFont val="Calibri"/>
        <family val="2"/>
        <charset val="204"/>
        <scheme val="minor"/>
      </rPr>
      <t>x</t>
    </r>
    <r>
      <rPr>
        <b/>
        <vertAlign val="superscript"/>
        <sz val="11"/>
        <color theme="1"/>
        <rFont val="Calibri"/>
        <family val="2"/>
        <charset val="204"/>
        <scheme val="minor"/>
      </rPr>
      <t>i</t>
    </r>
  </si>
  <si>
    <t>Данные</t>
  </si>
  <si>
    <t>ŷ</t>
  </si>
  <si>
    <t>b</t>
  </si>
  <si>
    <t>a</t>
  </si>
  <si>
    <t>yср</t>
  </si>
  <si>
    <t>Аппроксимирующая кривая</t>
  </si>
  <si>
    <t>Замена u=ln(x)</t>
  </si>
  <si>
    <t>u=Ln(x)</t>
  </si>
  <si>
    <t>Определяем коэффициенты уравнения y=a*u+b</t>
  </si>
  <si>
    <t>Логарифмическая аппроксимация y=a*Ln(x)+b для x&gt;0</t>
  </si>
  <si>
    <t>хср</t>
  </si>
  <si>
    <t>линия регрессии не проходит через точку  (Хср;Yср) как в случае линейной зависимости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</si>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</sst>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"/>
    <numFmt numFmtId="166" formatCode="0.000"/>
    <numFmt numFmtId="167" formatCode="0.000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u/>
      <sz val="12"/>
      <color theme="10"/>
      <name val="Arial Narrow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sz val="20"/>
      <color theme="0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sz val="8"/>
      <name val="Helv"/>
    </font>
    <font>
      <b/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color theme="1" tint="0.1499984740745262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b/>
      <sz val="11"/>
      <color theme="0"/>
      <name val="Calibri"/>
      <family val="2"/>
      <charset val="204"/>
    </font>
    <font>
      <i/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/>
    <xf numFmtId="0" fontId="2" fillId="0" borderId="0" xfId="1"/>
    <xf numFmtId="0" fontId="1" fillId="0" borderId="1" xfId="0" applyFont="1" applyBorder="1"/>
    <xf numFmtId="165" fontId="0" fillId="0" borderId="0" xfId="0" applyNumberFormat="1"/>
    <xf numFmtId="0" fontId="9" fillId="3" borderId="0" xfId="1" applyFont="1" applyFill="1" applyAlignment="1">
      <alignment vertical="center" wrapText="1"/>
    </xf>
    <xf numFmtId="0" fontId="12" fillId="4" borderId="0" xfId="0" applyFont="1" applyFill="1" applyBorder="1"/>
    <xf numFmtId="0" fontId="12" fillId="4" borderId="2" xfId="0" applyFont="1" applyFill="1" applyBorder="1"/>
    <xf numFmtId="166" fontId="6" fillId="0" borderId="1" xfId="0" applyNumberFormat="1" applyFont="1" applyFill="1" applyBorder="1"/>
    <xf numFmtId="165" fontId="0" fillId="0" borderId="1" xfId="0" applyNumberFormat="1" applyFont="1" applyFill="1" applyBorder="1"/>
    <xf numFmtId="0" fontId="8" fillId="2" borderId="0" xfId="7" applyFont="1" applyFill="1" applyAlignment="1" applyProtection="1">
      <alignment vertical="center"/>
    </xf>
    <xf numFmtId="0" fontId="5" fillId="5" borderId="0" xfId="4" applyFill="1" applyAlignment="1" applyProtection="1"/>
    <xf numFmtId="0" fontId="16" fillId="5" borderId="0" xfId="0" applyFont="1" applyFill="1" applyAlignment="1"/>
    <xf numFmtId="0" fontId="17" fillId="5" borderId="0" xfId="0" applyFont="1" applyFill="1" applyAlignment="1">
      <alignment vertical="center"/>
    </xf>
    <xf numFmtId="0" fontId="0" fillId="6" borderId="0" xfId="0" applyFill="1"/>
    <xf numFmtId="0" fontId="0" fillId="6" borderId="0" xfId="0" applyFont="1" applyFill="1"/>
    <xf numFmtId="0" fontId="18" fillId="4" borderId="2" xfId="0" applyFont="1" applyFill="1" applyBorder="1"/>
    <xf numFmtId="0" fontId="13" fillId="0" borderId="0" xfId="0" applyFont="1"/>
    <xf numFmtId="0" fontId="19" fillId="0" borderId="0" xfId="0" applyFont="1"/>
    <xf numFmtId="0" fontId="13" fillId="0" borderId="0" xfId="0" applyFont="1" applyBorder="1"/>
    <xf numFmtId="0" fontId="0" fillId="0" borderId="0" xfId="0" applyAlignment="1"/>
    <xf numFmtId="167" fontId="0" fillId="0" borderId="1" xfId="0" applyNumberFormat="1" applyBorder="1"/>
    <xf numFmtId="0" fontId="1" fillId="0" borderId="1" xfId="0" applyFont="1" applyFill="1" applyBorder="1"/>
    <xf numFmtId="2" fontId="0" fillId="0" borderId="1" xfId="0" applyNumberFormat="1" applyBorder="1"/>
    <xf numFmtId="0" fontId="8" fillId="2" borderId="0" xfId="4" applyFont="1" applyFill="1" applyAlignment="1" applyProtection="1">
      <alignment horizontal="center" vertical="center"/>
    </xf>
    <xf numFmtId="0" fontId="5" fillId="5" borderId="0" xfId="4" applyFill="1" applyAlignment="1" applyProtection="1">
      <alignment horizontal="right"/>
    </xf>
  </cellXfs>
  <cellStyles count="8">
    <cellStyle name="Currency_TapePivot" xfId="3"/>
    <cellStyle name="Normal_ALLOC1" xfId="5"/>
    <cellStyle name="Гиперссылка" xfId="4" builtinId="8"/>
    <cellStyle name="Гиперссылка 2" xfId="2"/>
    <cellStyle name="Гиперссылка 3" xfId="7"/>
    <cellStyle name="Обычный" xfId="0" builtinId="0"/>
    <cellStyle name="Обычный 2" xfId="1"/>
    <cellStyle name="Обычн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Логарифм!$I$5</c:f>
          <c:strCache>
            <c:ptCount val="1"/>
            <c:pt idx="0">
              <c:v>Логарифмическая аппроксимация y=8,0778Ln(x)-7,3286</c:v>
            </c:pt>
          </c:strCache>
        </c:strRef>
      </c:tx>
      <c:layout>
        <c:manualLayout>
          <c:xMode val="edge"/>
          <c:yMode val="edge"/>
          <c:x val="0.1570901194353963"/>
          <c:y val="2.8985507246376812E-2"/>
        </c:manualLayout>
      </c:layout>
      <c:overlay val="1"/>
      <c:txPr>
        <a:bodyPr/>
        <a:lstStyle/>
        <a:p>
          <a:pPr>
            <a:defRPr sz="1400" b="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740701237046566E-2"/>
          <c:y val="0.17630259231294718"/>
          <c:w val="0.87381037529671346"/>
          <c:h val="0.66303038147628812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Логарифм!$C$25</c:f>
              <c:strCache>
                <c:ptCount val="1"/>
                <c:pt idx="0">
                  <c:v>y</c:v>
                </c:pt>
              </c:strCache>
            </c:strRef>
          </c:tx>
          <c:spPr>
            <a:ln w="22225">
              <a:prstDash val="sysDot"/>
            </a:ln>
          </c:spPr>
          <c:marker>
            <c:symbol val="circle"/>
            <c:size val="5"/>
          </c:marker>
          <c:trendline>
            <c:trendlineType val="log"/>
            <c:dispRSqr val="0"/>
            <c:dispEq val="1"/>
            <c:trendlineLbl>
              <c:layout>
                <c:manualLayout>
                  <c:x val="5.1538810091735276E-2"/>
                  <c:y val="-0.12058630352365375"/>
                </c:manualLayout>
              </c:layout>
              <c:numFmt formatCode="#,##0.0000" sourceLinked="0"/>
              <c:spPr>
                <a:solidFill>
                  <a:schemeClr val="bg1">
                    <a:lumMod val="85000"/>
                  </a:schemeClr>
                </a:solidFill>
              </c:spPr>
              <c:txPr>
                <a:bodyPr anchor="b" anchorCtr="1"/>
                <a:lstStyle/>
                <a:p>
                  <a:pPr>
                    <a:defRPr sz="1400"/>
                  </a:pPr>
                  <a:endParaRPr lang="ru-RU"/>
                </a:p>
              </c:txPr>
            </c:trendlineLbl>
          </c:trendline>
          <c:xVal>
            <c:numRef>
              <c:f>Логарифм!$B$26:$B$45</c:f>
              <c:numCache>
                <c:formatCode>0.0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</c:numCache>
            </c:numRef>
          </c:xVal>
          <c:yVal>
            <c:numRef>
              <c:f>Логарифм!$C$26:$C$45</c:f>
              <c:numCache>
                <c:formatCode>0.0</c:formatCode>
                <c:ptCount val="20"/>
                <c:pt idx="0">
                  <c:v>21</c:v>
                </c:pt>
                <c:pt idx="1">
                  <c:v>-14</c:v>
                </c:pt>
                <c:pt idx="2">
                  <c:v>-12</c:v>
                </c:pt>
                <c:pt idx="3">
                  <c:v>17</c:v>
                </c:pt>
                <c:pt idx="4">
                  <c:v>17</c:v>
                </c:pt>
                <c:pt idx="5">
                  <c:v>5</c:v>
                </c:pt>
                <c:pt idx="6">
                  <c:v>-9</c:v>
                </c:pt>
                <c:pt idx="7">
                  <c:v>28</c:v>
                </c:pt>
                <c:pt idx="8">
                  <c:v>0</c:v>
                </c:pt>
                <c:pt idx="9">
                  <c:v>19</c:v>
                </c:pt>
                <c:pt idx="10">
                  <c:v>6</c:v>
                </c:pt>
                <c:pt idx="11">
                  <c:v>-4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26</c:v>
                </c:pt>
                <c:pt idx="16">
                  <c:v>34</c:v>
                </c:pt>
                <c:pt idx="17">
                  <c:v>37</c:v>
                </c:pt>
                <c:pt idx="18">
                  <c:v>26</c:v>
                </c:pt>
                <c:pt idx="1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DA-461F-BF1F-6B0304E894F3}"/>
            </c:ext>
          </c:extLst>
        </c:ser>
        <c:ser>
          <c:idx val="1"/>
          <c:order val="1"/>
          <c:tx>
            <c:strRef>
              <c:f>Логарифм!$E$24</c:f>
              <c:strCache>
                <c:ptCount val="1"/>
                <c:pt idx="0">
                  <c:v>Аппроксимирующая кривая</c:v>
                </c:pt>
              </c:strCache>
            </c:strRef>
          </c:tx>
          <c:marker>
            <c:symbol val="none"/>
          </c:marker>
          <c:xVal>
            <c:numRef>
              <c:f>Логарифм!$B$26:$B$45</c:f>
              <c:numCache>
                <c:formatCode>0.0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</c:numCache>
            </c:numRef>
          </c:xVal>
          <c:yVal>
            <c:numRef>
              <c:f>Логарифм!$E$26:$E$45</c:f>
              <c:numCache>
                <c:formatCode>0.000</c:formatCode>
                <c:ptCount val="20"/>
                <c:pt idx="0">
                  <c:v>-1.7294952941109791</c:v>
                </c:pt>
                <c:pt idx="1">
                  <c:v>1.5457746901267857</c:v>
                </c:pt>
                <c:pt idx="2">
                  <c:v>3.8696157261679787</c:v>
                </c:pt>
                <c:pt idx="3">
                  <c:v>5.6721268699892189</c:v>
                </c:pt>
                <c:pt idx="4">
                  <c:v>7.1448857104057435</c:v>
                </c:pt>
                <c:pt idx="5">
                  <c:v>8.3900855675371702</c:v>
                </c:pt>
                <c:pt idx="6">
                  <c:v>9.4687267464469365</c:v>
                </c:pt>
                <c:pt idx="7">
                  <c:v>10.420155694643508</c:v>
                </c:pt>
                <c:pt idx="8">
                  <c:v>11.271237890268178</c:v>
                </c:pt>
                <c:pt idx="9">
                  <c:v>12.04113538542363</c:v>
                </c:pt>
                <c:pt idx="10">
                  <c:v>12.743996730684703</c:v>
                </c:pt>
                <c:pt idx="11">
                  <c:v>13.390566491331814</c:v>
                </c:pt>
                <c:pt idx="12">
                  <c:v>13.989196587816128</c:v>
                </c:pt>
                <c:pt idx="13">
                  <c:v>14.546507874505942</c:v>
                </c:pt>
                <c:pt idx="14">
                  <c:v>15.067837766725894</c:v>
                </c:pt>
                <c:pt idx="15">
                  <c:v>15.557551925035582</c:v>
                </c:pt>
                <c:pt idx="16">
                  <c:v>16.019266714922463</c:v>
                </c:pt>
                <c:pt idx="17">
                  <c:v>16.456011439478232</c:v>
                </c:pt>
                <c:pt idx="18">
                  <c:v>16.870348910547136</c:v>
                </c:pt>
                <c:pt idx="19">
                  <c:v>17.264466572053891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DA-461F-BF1F-6B0304E89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91744"/>
        <c:axId val="130593920"/>
      </c:scatterChart>
      <c:valAx>
        <c:axId val="130591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5.9097010267853203E-3"/>
              <c:y val="1.5022759836179888E-2"/>
            </c:manualLayout>
          </c:layout>
          <c:overlay val="0"/>
        </c:title>
        <c:numFmt formatCode="0.0" sourceLinked="1"/>
        <c:majorTickMark val="out"/>
        <c:minorTickMark val="out"/>
        <c:tickLblPos val="nextTo"/>
        <c:txPr>
          <a:bodyPr/>
          <a:lstStyle/>
          <a:p>
            <a:pPr>
              <a:defRPr lang="en-GB"/>
            </a:pPr>
            <a:endParaRPr lang="ru-RU"/>
          </a:p>
        </c:txPr>
        <c:crossAx val="130593920"/>
        <c:crosses val="autoZero"/>
        <c:crossBetween val="midCat"/>
      </c:valAx>
      <c:valAx>
        <c:axId val="1305939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ru-RU"/>
          </a:p>
        </c:txPr>
        <c:crossAx val="130591744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>
            <a:defRPr lang="en-GB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s://excel2.ru/articles/mnk-logarifmicheskaya-zavisimost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L2" sqref="L2"/>
    </sheetView>
  </sheetViews>
  <sheetFormatPr defaultRowHeight="15" x14ac:dyDescent="0.25"/>
  <cols>
    <col min="1" max="1" width="5.42578125" customWidth="1"/>
    <col min="2" max="7" width="13.7109375" customWidth="1"/>
    <col min="8" max="8" width="3" customWidth="1"/>
    <col min="9" max="9" width="13.85546875" customWidth="1"/>
    <col min="10" max="12" width="9.42578125" bestFit="1" customWidth="1"/>
    <col min="13" max="13" width="12.28515625" bestFit="1" customWidth="1"/>
    <col min="272" max="273" width="10" customWidth="1"/>
    <col min="353" max="354" width="8.5703125" customWidth="1"/>
  </cols>
  <sheetData>
    <row r="1" spans="1:15" ht="26.25" x14ac:dyDescent="0.25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5" ht="15.75" x14ac:dyDescent="0.25">
      <c r="A2" s="11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25" t="s">
        <v>21</v>
      </c>
    </row>
    <row r="3" spans="1:15" ht="18.75" x14ac:dyDescent="0.25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5" x14ac:dyDescent="0.25">
      <c r="A4" s="15" t="s">
        <v>18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5" x14ac:dyDescent="0.25">
      <c r="I5" s="20" t="str">
        <f ca="1">"Логарифмическая аппроксимация y="&amp;TEXT(J10,"0,0000")&amp;"Ln(x)"&amp;IF(J11&lt;0,"","+")&amp;TEXT(J11,"0,0000")</f>
        <v>Логарифмическая аппроксимация y=8,0778Ln(x)-7,3286</v>
      </c>
    </row>
    <row r="6" spans="1:15" x14ac:dyDescent="0.25">
      <c r="I6" t="s">
        <v>15</v>
      </c>
    </row>
    <row r="8" spans="1:15" x14ac:dyDescent="0.25">
      <c r="I8" s="1" t="s">
        <v>17</v>
      </c>
    </row>
    <row r="10" spans="1:15" x14ac:dyDescent="0.25">
      <c r="E10" s="4"/>
      <c r="I10" s="3" t="s">
        <v>12</v>
      </c>
      <c r="J10" s="21">
        <f ca="1">INDEX(LINEST($C$26:$C$45,$D$26:$D$45),1)</f>
        <v>8.0778097023431972</v>
      </c>
      <c r="O10" s="4"/>
    </row>
    <row r="11" spans="1:15" x14ac:dyDescent="0.25">
      <c r="E11" s="4"/>
      <c r="I11" s="3" t="s">
        <v>11</v>
      </c>
      <c r="J11" s="21">
        <f ca="1">INDEX(LINEST($C$26:$C$45,$D$26:$D$45),2)</f>
        <v>-7.3286063143899369</v>
      </c>
    </row>
    <row r="12" spans="1:15" x14ac:dyDescent="0.25">
      <c r="E12" s="4"/>
    </row>
    <row r="13" spans="1:15" x14ac:dyDescent="0.25">
      <c r="E13" s="4"/>
      <c r="I13" s="22" t="s">
        <v>19</v>
      </c>
      <c r="J13" s="23">
        <f>AVERAGE(B26:B45)</f>
        <v>11.5</v>
      </c>
    </row>
    <row r="14" spans="1:15" x14ac:dyDescent="0.25">
      <c r="I14" s="22" t="s">
        <v>13</v>
      </c>
      <c r="J14" s="23">
        <f ca="1">AVERAGE(C26:C45)</f>
        <v>11</v>
      </c>
      <c r="K14" s="4"/>
    </row>
    <row r="15" spans="1:15" x14ac:dyDescent="0.25">
      <c r="G15" s="4"/>
      <c r="I15" s="22" t="s">
        <v>13</v>
      </c>
      <c r="J15" s="23">
        <f ca="1">J10*AVERAGE(D26:D45)+J11</f>
        <v>11</v>
      </c>
    </row>
    <row r="16" spans="1:15" ht="18.75" x14ac:dyDescent="0.35">
      <c r="A16" s="1" t="s">
        <v>8</v>
      </c>
      <c r="G16" s="4"/>
      <c r="I16" s="17" t="s">
        <v>20</v>
      </c>
    </row>
    <row r="24" spans="1:5" x14ac:dyDescent="0.25">
      <c r="B24" s="17" t="s">
        <v>9</v>
      </c>
      <c r="E24" s="19" t="s">
        <v>14</v>
      </c>
    </row>
    <row r="25" spans="1:5" x14ac:dyDescent="0.25">
      <c r="B25" s="6" t="s">
        <v>0</v>
      </c>
      <c r="C25" s="7" t="s">
        <v>1</v>
      </c>
      <c r="D25" s="7" t="s">
        <v>16</v>
      </c>
      <c r="E25" s="16" t="s">
        <v>10</v>
      </c>
    </row>
    <row r="26" spans="1:5" x14ac:dyDescent="0.25">
      <c r="A26" s="18">
        <v>1</v>
      </c>
      <c r="B26" s="9">
        <v>2</v>
      </c>
      <c r="C26" s="9">
        <f ca="1">B26+RANDBETWEEN(-20,20)</f>
        <v>21</v>
      </c>
      <c r="D26" s="9">
        <f>LN(B26)</f>
        <v>0.69314718055994529</v>
      </c>
      <c r="E26" s="8">
        <f ca="1">$J$10*D26+$J$11</f>
        <v>-1.7294952941109791</v>
      </c>
    </row>
    <row r="27" spans="1:5" x14ac:dyDescent="0.25">
      <c r="A27" s="18">
        <v>2</v>
      </c>
      <c r="B27" s="9">
        <f>B26+1</f>
        <v>3</v>
      </c>
      <c r="C27" s="9">
        <f t="shared" ref="C27:C45" ca="1" si="0">B27+RANDBETWEEN(-20,20)</f>
        <v>-14</v>
      </c>
      <c r="D27" s="9">
        <f t="shared" ref="D27:D45" si="1">LN(B27)</f>
        <v>1.0986122886681098</v>
      </c>
      <c r="E27" s="8">
        <f t="shared" ref="E27:E45" ca="1" si="2">$J$10*D27+$J$11</f>
        <v>1.5457746901267857</v>
      </c>
    </row>
    <row r="28" spans="1:5" x14ac:dyDescent="0.25">
      <c r="A28" s="18">
        <v>3</v>
      </c>
      <c r="B28" s="9">
        <f t="shared" ref="B28:B45" si="3">B27+1</f>
        <v>4</v>
      </c>
      <c r="C28" s="9">
        <f t="shared" ca="1" si="0"/>
        <v>-12</v>
      </c>
      <c r="D28" s="9">
        <f t="shared" si="1"/>
        <v>1.3862943611198906</v>
      </c>
      <c r="E28" s="8">
        <f t="shared" ca="1" si="2"/>
        <v>3.8696157261679787</v>
      </c>
    </row>
    <row r="29" spans="1:5" x14ac:dyDescent="0.25">
      <c r="A29" s="18">
        <v>4</v>
      </c>
      <c r="B29" s="9">
        <f t="shared" si="3"/>
        <v>5</v>
      </c>
      <c r="C29" s="9">
        <f t="shared" ca="1" si="0"/>
        <v>17</v>
      </c>
      <c r="D29" s="9">
        <f t="shared" si="1"/>
        <v>1.6094379124341003</v>
      </c>
      <c r="E29" s="8">
        <f t="shared" ca="1" si="2"/>
        <v>5.6721268699892189</v>
      </c>
    </row>
    <row r="30" spans="1:5" x14ac:dyDescent="0.25">
      <c r="A30" s="18">
        <v>5</v>
      </c>
      <c r="B30" s="9">
        <f t="shared" si="3"/>
        <v>6</v>
      </c>
      <c r="C30" s="9">
        <f t="shared" ca="1" si="0"/>
        <v>17</v>
      </c>
      <c r="D30" s="9">
        <f t="shared" si="1"/>
        <v>1.791759469228055</v>
      </c>
      <c r="E30" s="8">
        <f t="shared" ca="1" si="2"/>
        <v>7.1448857104057435</v>
      </c>
    </row>
    <row r="31" spans="1:5" x14ac:dyDescent="0.25">
      <c r="A31" s="18">
        <v>6</v>
      </c>
      <c r="B31" s="9">
        <f t="shared" si="3"/>
        <v>7</v>
      </c>
      <c r="C31" s="9">
        <f t="shared" ca="1" si="0"/>
        <v>5</v>
      </c>
      <c r="D31" s="9">
        <f t="shared" si="1"/>
        <v>1.9459101490553132</v>
      </c>
      <c r="E31" s="8">
        <f t="shared" ca="1" si="2"/>
        <v>8.3900855675371702</v>
      </c>
    </row>
    <row r="32" spans="1:5" x14ac:dyDescent="0.25">
      <c r="A32" s="18">
        <v>7</v>
      </c>
      <c r="B32" s="9">
        <f t="shared" si="3"/>
        <v>8</v>
      </c>
      <c r="C32" s="9">
        <f t="shared" ca="1" si="0"/>
        <v>-9</v>
      </c>
      <c r="D32" s="9">
        <f t="shared" si="1"/>
        <v>2.0794415416798357</v>
      </c>
      <c r="E32" s="8">
        <f t="shared" ca="1" si="2"/>
        <v>9.4687267464469365</v>
      </c>
    </row>
    <row r="33" spans="1:5" x14ac:dyDescent="0.25">
      <c r="A33" s="18">
        <v>8</v>
      </c>
      <c r="B33" s="9">
        <f t="shared" si="3"/>
        <v>9</v>
      </c>
      <c r="C33" s="9">
        <f t="shared" ca="1" si="0"/>
        <v>28</v>
      </c>
      <c r="D33" s="9">
        <f t="shared" si="1"/>
        <v>2.1972245773362196</v>
      </c>
      <c r="E33" s="8">
        <f t="shared" ca="1" si="2"/>
        <v>10.420155694643508</v>
      </c>
    </row>
    <row r="34" spans="1:5" x14ac:dyDescent="0.25">
      <c r="A34" s="18">
        <v>9</v>
      </c>
      <c r="B34" s="9">
        <f t="shared" si="3"/>
        <v>10</v>
      </c>
      <c r="C34" s="9">
        <f t="shared" ca="1" si="0"/>
        <v>0</v>
      </c>
      <c r="D34" s="9">
        <f t="shared" si="1"/>
        <v>2.3025850929940459</v>
      </c>
      <c r="E34" s="8">
        <f t="shared" ca="1" si="2"/>
        <v>11.271237890268178</v>
      </c>
    </row>
    <row r="35" spans="1:5" x14ac:dyDescent="0.25">
      <c r="A35" s="18">
        <v>10</v>
      </c>
      <c r="B35" s="9">
        <f t="shared" si="3"/>
        <v>11</v>
      </c>
      <c r="C35" s="9">
        <f t="shared" ca="1" si="0"/>
        <v>19</v>
      </c>
      <c r="D35" s="9">
        <f t="shared" si="1"/>
        <v>2.3978952727983707</v>
      </c>
      <c r="E35" s="8">
        <f t="shared" ca="1" si="2"/>
        <v>12.04113538542363</v>
      </c>
    </row>
    <row r="36" spans="1:5" x14ac:dyDescent="0.25">
      <c r="A36" s="18">
        <v>11</v>
      </c>
      <c r="B36" s="9">
        <f t="shared" si="3"/>
        <v>12</v>
      </c>
      <c r="C36" s="9">
        <f t="shared" ca="1" si="0"/>
        <v>6</v>
      </c>
      <c r="D36" s="9">
        <f t="shared" si="1"/>
        <v>2.4849066497880004</v>
      </c>
      <c r="E36" s="8">
        <f t="shared" ca="1" si="2"/>
        <v>12.743996730684703</v>
      </c>
    </row>
    <row r="37" spans="1:5" x14ac:dyDescent="0.25">
      <c r="A37" s="18">
        <v>12</v>
      </c>
      <c r="B37" s="9">
        <f t="shared" si="3"/>
        <v>13</v>
      </c>
      <c r="C37" s="9">
        <f t="shared" ca="1" si="0"/>
        <v>-4</v>
      </c>
      <c r="D37" s="9">
        <f t="shared" si="1"/>
        <v>2.5649493574615367</v>
      </c>
      <c r="E37" s="8">
        <f t="shared" ca="1" si="2"/>
        <v>13.390566491331814</v>
      </c>
    </row>
    <row r="38" spans="1:5" x14ac:dyDescent="0.25">
      <c r="A38" s="18">
        <v>13</v>
      </c>
      <c r="B38" s="9">
        <f t="shared" si="3"/>
        <v>14</v>
      </c>
      <c r="C38" s="9">
        <f t="shared" ca="1" si="0"/>
        <v>5</v>
      </c>
      <c r="D38" s="9">
        <f t="shared" si="1"/>
        <v>2.6390573296152584</v>
      </c>
      <c r="E38" s="8">
        <f t="shared" ca="1" si="2"/>
        <v>13.989196587816128</v>
      </c>
    </row>
    <row r="39" spans="1:5" x14ac:dyDescent="0.25">
      <c r="A39" s="18">
        <v>14</v>
      </c>
      <c r="B39" s="9">
        <f t="shared" si="3"/>
        <v>15</v>
      </c>
      <c r="C39" s="9">
        <f t="shared" ca="1" si="0"/>
        <v>2</v>
      </c>
      <c r="D39" s="9">
        <f t="shared" si="1"/>
        <v>2.7080502011022101</v>
      </c>
      <c r="E39" s="8">
        <f t="shared" ca="1" si="2"/>
        <v>14.546507874505942</v>
      </c>
    </row>
    <row r="40" spans="1:5" x14ac:dyDescent="0.25">
      <c r="A40" s="18">
        <v>15</v>
      </c>
      <c r="B40" s="9">
        <f t="shared" si="3"/>
        <v>16</v>
      </c>
      <c r="C40" s="9">
        <f t="shared" ca="1" si="0"/>
        <v>6</v>
      </c>
      <c r="D40" s="9">
        <f t="shared" si="1"/>
        <v>2.7725887222397811</v>
      </c>
      <c r="E40" s="8">
        <f t="shared" ca="1" si="2"/>
        <v>15.067837766725894</v>
      </c>
    </row>
    <row r="41" spans="1:5" x14ac:dyDescent="0.25">
      <c r="A41" s="18">
        <v>16</v>
      </c>
      <c r="B41" s="9">
        <f t="shared" si="3"/>
        <v>17</v>
      </c>
      <c r="C41" s="9">
        <f t="shared" ca="1" si="0"/>
        <v>26</v>
      </c>
      <c r="D41" s="9">
        <f t="shared" si="1"/>
        <v>2.8332133440562162</v>
      </c>
      <c r="E41" s="8">
        <f t="shared" ca="1" si="2"/>
        <v>15.557551925035582</v>
      </c>
    </row>
    <row r="42" spans="1:5" x14ac:dyDescent="0.25">
      <c r="A42" s="18">
        <v>17</v>
      </c>
      <c r="B42" s="9">
        <f t="shared" si="3"/>
        <v>18</v>
      </c>
      <c r="C42" s="9">
        <f t="shared" ca="1" si="0"/>
        <v>34</v>
      </c>
      <c r="D42" s="9">
        <f t="shared" si="1"/>
        <v>2.8903717578961645</v>
      </c>
      <c r="E42" s="8">
        <f t="shared" ca="1" si="2"/>
        <v>16.019266714922463</v>
      </c>
    </row>
    <row r="43" spans="1:5" x14ac:dyDescent="0.25">
      <c r="A43" s="18">
        <v>18</v>
      </c>
      <c r="B43" s="9">
        <f t="shared" si="3"/>
        <v>19</v>
      </c>
      <c r="C43" s="9">
        <f t="shared" ca="1" si="0"/>
        <v>37</v>
      </c>
      <c r="D43" s="9">
        <f t="shared" si="1"/>
        <v>2.9444389791664403</v>
      </c>
      <c r="E43" s="8">
        <f t="shared" ca="1" si="2"/>
        <v>16.456011439478232</v>
      </c>
    </row>
    <row r="44" spans="1:5" x14ac:dyDescent="0.25">
      <c r="A44" s="18">
        <v>19</v>
      </c>
      <c r="B44" s="9">
        <f t="shared" si="3"/>
        <v>20</v>
      </c>
      <c r="C44" s="9">
        <f t="shared" ca="1" si="0"/>
        <v>26</v>
      </c>
      <c r="D44" s="9">
        <f t="shared" si="1"/>
        <v>2.9957322735539909</v>
      </c>
      <c r="E44" s="8">
        <f t="shared" ca="1" si="2"/>
        <v>16.870348910547136</v>
      </c>
    </row>
    <row r="45" spans="1:5" x14ac:dyDescent="0.25">
      <c r="A45" s="18">
        <v>20</v>
      </c>
      <c r="B45" s="9">
        <f t="shared" si="3"/>
        <v>21</v>
      </c>
      <c r="C45" s="9">
        <f t="shared" ca="1" si="0"/>
        <v>10</v>
      </c>
      <c r="D45" s="9">
        <f t="shared" si="1"/>
        <v>3.044522437723423</v>
      </c>
      <c r="E45" s="8">
        <f t="shared" ca="1" si="2"/>
        <v>17.264466572053891</v>
      </c>
    </row>
  </sheetData>
  <hyperlinks>
    <hyperlink ref="A1:F1" r:id="rId1" display="Файл скачан с сайта excel2.ru &gt;&gt;&gt;"/>
    <hyperlink ref="A2" r:id="rId2"/>
    <hyperlink ref="L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2" customWidth="1"/>
    <col min="2" max="16384" width="9.140625" style="2" hidden="1"/>
  </cols>
  <sheetData>
    <row r="1" spans="1:7" ht="36.75" customHeight="1" x14ac:dyDescent="0.25">
      <c r="A1" s="24" t="s">
        <v>2</v>
      </c>
      <c r="B1" s="24"/>
      <c r="C1" s="24"/>
      <c r="D1" s="24"/>
      <c r="E1" s="24"/>
      <c r="F1" s="24"/>
      <c r="G1" s="24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2" customWidth="1"/>
    <col min="2" max="16384" width="9.140625" style="2" hidden="1"/>
  </cols>
  <sheetData>
    <row r="1" spans="1:7" ht="36.75" customHeight="1" x14ac:dyDescent="0.25">
      <c r="A1" s="24" t="s">
        <v>2</v>
      </c>
      <c r="B1" s="24"/>
      <c r="C1" s="24"/>
      <c r="D1" s="24"/>
      <c r="E1" s="24"/>
      <c r="F1" s="24"/>
      <c r="G1" s="24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Логарифм</vt:lpstr>
      <vt:lpstr>EXCEL2.RU</vt:lpstr>
    </vt:vector>
  </TitlesOfParts>
  <Company>excel2.ru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</dc:creator>
  <cp:lastModifiedBy>УУУУУ</cp:lastModifiedBy>
  <dcterms:created xsi:type="dcterms:W3CDTF">2011-02-02T05:10:41Z</dcterms:created>
  <dcterms:modified xsi:type="dcterms:W3CDTF">2025-01-06T18:56:31Z</dcterms:modified>
</cp:coreProperties>
</file>