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80" windowWidth="25440" windowHeight="12525" tabRatio="780"/>
  </bookViews>
  <sheets>
    <sheet name="Надстройка" sheetId="5" r:id="rId1"/>
    <sheet name="EXCEL2.RU" sheetId="4" r:id="rId2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Надстройка!#REF!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B14" i="5" l="1"/>
  <c r="B13" i="5"/>
  <c r="B15" i="5" l="1"/>
  <c r="J48" i="5" s="1"/>
  <c r="K46" i="5"/>
  <c r="K45" i="5"/>
  <c r="M38" i="5"/>
  <c r="M39" i="5"/>
  <c r="M40" i="5"/>
  <c r="M37" i="5"/>
  <c r="L38" i="5"/>
  <c r="L39" i="5"/>
  <c r="L40" i="5"/>
  <c r="L37" i="5"/>
  <c r="K38" i="5"/>
  <c r="J45" i="5" s="1"/>
  <c r="L45" i="5" s="1"/>
  <c r="K39" i="5"/>
  <c r="K40" i="5"/>
  <c r="K37" i="5"/>
  <c r="J38" i="5"/>
  <c r="J39" i="5"/>
  <c r="J40" i="5"/>
  <c r="J37" i="5"/>
  <c r="I38" i="5"/>
  <c r="I39" i="5"/>
  <c r="I40" i="5"/>
  <c r="I37" i="5"/>
  <c r="K48" i="5" l="1"/>
  <c r="O45" i="5"/>
  <c r="J46" i="5"/>
  <c r="L46" i="5" s="1"/>
  <c r="M45" i="5" s="1"/>
  <c r="N45" i="5" s="1"/>
</calcChain>
</file>

<file path=xl/sharedStrings.xml><?xml version="1.0" encoding="utf-8"?>
<sst xmlns="http://schemas.openxmlformats.org/spreadsheetml/2006/main" count="58" uniqueCount="41">
  <si>
    <t>Перейти к статье &gt;&gt;&gt;</t>
  </si>
  <si>
    <t>Файл скачан с сайта excel2.ru &gt;&gt;&gt;</t>
  </si>
  <si>
    <t>Дисперсионный анализ</t>
  </si>
  <si>
    <t>df</t>
  </si>
  <si>
    <t>SS</t>
  </si>
  <si>
    <t>MS</t>
  </si>
  <si>
    <t>F</t>
  </si>
  <si>
    <t>Итого</t>
  </si>
  <si>
    <t>Среднее</t>
  </si>
  <si>
    <t>F критическое</t>
  </si>
  <si>
    <t>Однофакторный дисперсионный анализ</t>
  </si>
  <si>
    <t>ИТОГИ</t>
  </si>
  <si>
    <t>Группы</t>
  </si>
  <si>
    <t>Счет</t>
  </si>
  <si>
    <t>Сумма</t>
  </si>
  <si>
    <t>Дисперсия</t>
  </si>
  <si>
    <t>Источник вариации</t>
  </si>
  <si>
    <t>P-Значение</t>
  </si>
  <si>
    <t>Между группами</t>
  </si>
  <si>
    <t>Внутри групп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</si>
  <si>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</si>
  <si>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</si>
  <si>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</si>
  <si>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Выборки одинакового размера</t>
  </si>
  <si>
    <t>Наблюдения/ Измерения</t>
  </si>
  <si>
    <t>% добавки</t>
  </si>
  <si>
    <t xml:space="preserve">Однофакторный дисперсионный анализ в MS EXCEL. Использование Пакета анализа </t>
  </si>
  <si>
    <t>Выборка №1</t>
  </si>
  <si>
    <t>Выборка №2</t>
  </si>
  <si>
    <t>Выборка №3</t>
  </si>
  <si>
    <t>Выборка №4</t>
  </si>
  <si>
    <t>a</t>
  </si>
  <si>
    <t>Число выборок (number of treatments)</t>
  </si>
  <si>
    <t>n</t>
  </si>
  <si>
    <t>Число наблюдений в каждой выборке</t>
  </si>
  <si>
    <t>N</t>
  </si>
  <si>
    <t>Всего наблюдений</t>
  </si>
  <si>
    <t>Альфа</t>
  </si>
  <si>
    <t>Уровень значимости</t>
  </si>
  <si>
    <t>Однофакторный дисперсионный анализ (формулы)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</si>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</sst>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2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14"/>
      <color theme="2" tint="-0.74999237037263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>
      <alignment horizontal="left"/>
    </xf>
  </cellStyleXfs>
  <cellXfs count="28">
    <xf numFmtId="0" fontId="0" fillId="0" borderId="0" xfId="0"/>
    <xf numFmtId="0" fontId="4" fillId="4" borderId="0" xfId="1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/>
    <xf numFmtId="0" fontId="3" fillId="2" borderId="0" xfId="2" applyFill="1" applyAlignment="1" applyProtection="1"/>
    <xf numFmtId="0" fontId="7" fillId="5" borderId="0" xfId="3" applyFont="1" applyFill="1" applyAlignment="1" applyProtection="1">
      <alignment vertical="center"/>
    </xf>
    <xf numFmtId="0" fontId="2" fillId="0" borderId="0" xfId="1"/>
    <xf numFmtId="0" fontId="12" fillId="0" borderId="1" xfId="1" applyFont="1" applyBorder="1" applyAlignment="1">
      <alignment horizontal="centerContinuous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3" xfId="0" applyFill="1" applyBorder="1" applyAlignment="1"/>
    <xf numFmtId="0" fontId="10" fillId="0" borderId="0" xfId="7"/>
    <xf numFmtId="0" fontId="14" fillId="6" borderId="0" xfId="7" applyFont="1" applyFill="1" applyAlignment="1">
      <alignment vertical="center" wrapText="1"/>
    </xf>
    <xf numFmtId="2" fontId="2" fillId="0" borderId="0" xfId="1" applyNumberFormat="1"/>
    <xf numFmtId="0" fontId="2" fillId="0" borderId="4" xfId="1" applyBorder="1"/>
    <xf numFmtId="0" fontId="17" fillId="0" borderId="0" xfId="1" applyFont="1"/>
    <xf numFmtId="0" fontId="15" fillId="4" borderId="0" xfId="1" applyFont="1" applyFill="1"/>
    <xf numFmtId="0" fontId="13" fillId="4" borderId="4" xfId="1" applyFont="1" applyFill="1" applyBorder="1" applyAlignment="1">
      <alignment horizontal="center"/>
    </xf>
    <xf numFmtId="0" fontId="13" fillId="4" borderId="0" xfId="1" applyFont="1" applyFill="1" applyAlignment="1">
      <alignment horizontal="center"/>
    </xf>
    <xf numFmtId="0" fontId="16" fillId="4" borderId="0" xfId="1" applyFont="1" applyFill="1" applyAlignment="1">
      <alignment horizontal="center"/>
    </xf>
    <xf numFmtId="0" fontId="2" fillId="3" borderId="4" xfId="1" applyFill="1" applyBorder="1" applyAlignment="1">
      <alignment horizontal="center"/>
    </xf>
    <xf numFmtId="0" fontId="2" fillId="3" borderId="0" xfId="1" applyFill="1" applyAlignment="1">
      <alignment horizontal="center"/>
    </xf>
    <xf numFmtId="0" fontId="2" fillId="0" borderId="1" xfId="1" applyBorder="1"/>
    <xf numFmtId="0" fontId="2" fillId="0" borderId="0" xfId="1" applyBorder="1"/>
    <xf numFmtId="0" fontId="2" fillId="3" borderId="1" xfId="1" applyFill="1" applyBorder="1"/>
    <xf numFmtId="0" fontId="18" fillId="7" borderId="0" xfId="0" applyFont="1" applyFill="1"/>
    <xf numFmtId="0" fontId="7" fillId="5" borderId="0" xfId="2" applyFont="1" applyFill="1" applyAlignment="1" applyProtection="1">
      <alignment horizontal="center" vertical="center"/>
    </xf>
    <xf numFmtId="0" fontId="3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ispolzovanie-paketa-analiza-ms-excel-dlya-vypolneniya-odnofaktornogo-dispersionnogo-analiza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O2" sqref="O2"/>
    </sheetView>
  </sheetViews>
  <sheetFormatPr defaultRowHeight="12.75" x14ac:dyDescent="0.2"/>
  <cols>
    <col min="1" max="1" width="13.85546875" style="6" customWidth="1"/>
    <col min="2" max="2" width="11.5703125" style="6" customWidth="1"/>
    <col min="3" max="3" width="9.28515625" style="6" bestFit="1" customWidth="1"/>
    <col min="4" max="4" width="11.140625" style="6" customWidth="1"/>
    <col min="5" max="5" width="7.140625" style="6" customWidth="1"/>
    <col min="6" max="6" width="12.5703125" style="6" customWidth="1"/>
    <col min="7" max="7" width="9.28515625" style="6" customWidth="1"/>
    <col min="8" max="8" width="13.42578125" style="6" customWidth="1"/>
    <col min="9" max="9" width="25.42578125" style="6" customWidth="1"/>
    <col min="10" max="10" width="12" style="6" bestFit="1" customWidth="1"/>
    <col min="11" max="11" width="7.7109375" style="6" bestFit="1" customWidth="1"/>
    <col min="12" max="14" width="12" style="6" bestFit="1" customWidth="1"/>
    <col min="15" max="15" width="15.28515625" style="6" bestFit="1" customWidth="1"/>
    <col min="16" max="16" width="4.85546875" style="6" customWidth="1"/>
    <col min="17" max="17" width="25.85546875" style="6" customWidth="1"/>
    <col min="18" max="21" width="9.140625" style="6"/>
    <col min="22" max="22" width="12" style="6" bestFit="1" customWidth="1"/>
    <col min="23" max="23" width="15.28515625" style="6" bestFit="1" customWidth="1"/>
    <col min="24" max="16384" width="9.140625" style="6"/>
  </cols>
  <sheetData>
    <row r="1" spans="1:15" ht="26.25" x14ac:dyDescent="0.2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 x14ac:dyDescent="0.25">
      <c r="A2" s="4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7" t="s">
        <v>40</v>
      </c>
    </row>
    <row r="3" spans="1:15" ht="18.75" x14ac:dyDescent="0.2">
      <c r="A3" s="2" t="s">
        <v>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.75" x14ac:dyDescent="0.25">
      <c r="A4" s="1" t="s">
        <v>23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6" spans="1:15" x14ac:dyDescent="0.2">
      <c r="B6" s="7" t="s">
        <v>24</v>
      </c>
      <c r="C6" s="7"/>
      <c r="D6" s="7"/>
      <c r="E6" s="7"/>
      <c r="F6" s="7"/>
      <c r="G6" s="7"/>
    </row>
    <row r="7" spans="1:15" x14ac:dyDescent="0.2">
      <c r="A7" s="16" t="s">
        <v>25</v>
      </c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15" x14ac:dyDescent="0.2">
      <c r="A8" s="17">
        <v>1</v>
      </c>
      <c r="B8" s="20">
        <v>10</v>
      </c>
      <c r="C8" s="20">
        <v>12</v>
      </c>
      <c r="D8" s="20">
        <v>14</v>
      </c>
      <c r="E8" s="20">
        <v>12</v>
      </c>
      <c r="F8" s="20">
        <v>6</v>
      </c>
      <c r="G8" s="20">
        <v>11</v>
      </c>
      <c r="H8" s="15" t="s">
        <v>27</v>
      </c>
      <c r="J8" s="13"/>
      <c r="K8" s="13"/>
      <c r="L8" s="13"/>
      <c r="M8" s="13"/>
      <c r="N8" s="13"/>
    </row>
    <row r="9" spans="1:15" x14ac:dyDescent="0.2">
      <c r="A9" s="18">
        <v>5</v>
      </c>
      <c r="B9" s="21">
        <v>10</v>
      </c>
      <c r="C9" s="21">
        <v>15</v>
      </c>
      <c r="D9" s="21">
        <v>15</v>
      </c>
      <c r="E9" s="21">
        <v>17</v>
      </c>
      <c r="F9" s="21">
        <v>20</v>
      </c>
      <c r="G9" s="21">
        <v>14</v>
      </c>
      <c r="H9" s="15" t="s">
        <v>28</v>
      </c>
      <c r="J9" s="13"/>
      <c r="K9" s="13"/>
      <c r="L9" s="13"/>
      <c r="M9" s="13"/>
      <c r="N9" s="13"/>
    </row>
    <row r="10" spans="1:15" x14ac:dyDescent="0.2">
      <c r="A10" s="18">
        <v>7</v>
      </c>
      <c r="B10" s="21">
        <v>13</v>
      </c>
      <c r="C10" s="21">
        <v>19</v>
      </c>
      <c r="D10" s="21">
        <v>17</v>
      </c>
      <c r="E10" s="21">
        <v>12</v>
      </c>
      <c r="F10" s="21">
        <v>15</v>
      </c>
      <c r="G10" s="21">
        <v>20</v>
      </c>
      <c r="H10" s="15" t="s">
        <v>29</v>
      </c>
      <c r="J10" s="13"/>
      <c r="K10" s="13"/>
      <c r="L10" s="13"/>
      <c r="M10" s="13"/>
      <c r="N10" s="13"/>
    </row>
    <row r="11" spans="1:15" x14ac:dyDescent="0.2">
      <c r="A11" s="18">
        <v>10</v>
      </c>
      <c r="B11" s="21">
        <v>17</v>
      </c>
      <c r="C11" s="21">
        <v>19</v>
      </c>
      <c r="D11" s="21">
        <v>16</v>
      </c>
      <c r="E11" s="21">
        <v>15</v>
      </c>
      <c r="F11" s="21">
        <v>19</v>
      </c>
      <c r="G11" s="21">
        <v>15</v>
      </c>
      <c r="H11" s="15" t="s">
        <v>30</v>
      </c>
      <c r="J11" s="13"/>
      <c r="K11" s="13"/>
      <c r="L11" s="13"/>
      <c r="M11" s="13"/>
      <c r="N11" s="13"/>
    </row>
    <row r="12" spans="1:15" x14ac:dyDescent="0.2">
      <c r="A12" s="14"/>
      <c r="B12" s="14"/>
      <c r="C12" s="14"/>
      <c r="D12" s="14"/>
      <c r="E12" s="14"/>
      <c r="F12" s="14"/>
      <c r="G12" s="14"/>
    </row>
    <row r="13" spans="1:15" ht="15" x14ac:dyDescent="0.25">
      <c r="A13" s="22" t="s">
        <v>31</v>
      </c>
      <c r="B13" s="22">
        <f>COUNTA(A8:A11)</f>
        <v>4</v>
      </c>
      <c r="C13" s="22" t="s">
        <v>32</v>
      </c>
      <c r="I13" t="s">
        <v>10</v>
      </c>
      <c r="J13"/>
      <c r="K13"/>
      <c r="L13"/>
      <c r="M13"/>
      <c r="N13"/>
      <c r="O13"/>
    </row>
    <row r="14" spans="1:15" ht="15" x14ac:dyDescent="0.25">
      <c r="A14" s="22" t="s">
        <v>33</v>
      </c>
      <c r="B14" s="22">
        <f>COUNT(B7:G7)</f>
        <v>6</v>
      </c>
      <c r="C14" s="22" t="s">
        <v>34</v>
      </c>
      <c r="I14"/>
      <c r="J14"/>
      <c r="K14"/>
      <c r="L14"/>
      <c r="M14"/>
      <c r="N14"/>
      <c r="O14"/>
    </row>
    <row r="15" spans="1:15" ht="15.75" thickBot="1" x14ac:dyDescent="0.3">
      <c r="A15" s="22" t="s">
        <v>35</v>
      </c>
      <c r="B15" s="22">
        <f>B13*B14</f>
        <v>24</v>
      </c>
      <c r="C15" s="22" t="s">
        <v>36</v>
      </c>
      <c r="I15" t="s">
        <v>11</v>
      </c>
      <c r="J15"/>
      <c r="K15"/>
      <c r="L15"/>
      <c r="M15"/>
      <c r="N15"/>
      <c r="O15"/>
    </row>
    <row r="16" spans="1:15" ht="15" x14ac:dyDescent="0.25">
      <c r="A16" s="23"/>
      <c r="B16" s="23"/>
      <c r="C16" s="23"/>
      <c r="I16" s="8" t="s">
        <v>12</v>
      </c>
      <c r="J16" s="8" t="s">
        <v>13</v>
      </c>
      <c r="K16" s="8" t="s">
        <v>14</v>
      </c>
      <c r="L16" s="8" t="s">
        <v>8</v>
      </c>
      <c r="M16" s="8" t="s">
        <v>15</v>
      </c>
      <c r="N16"/>
      <c r="O16"/>
    </row>
    <row r="17" spans="1:15" ht="15" x14ac:dyDescent="0.25">
      <c r="A17" s="22" t="s">
        <v>37</v>
      </c>
      <c r="B17" s="24">
        <v>0.05</v>
      </c>
      <c r="C17" s="22" t="s">
        <v>38</v>
      </c>
      <c r="I17" s="9">
        <v>1</v>
      </c>
      <c r="J17" s="9">
        <v>6</v>
      </c>
      <c r="K17" s="9">
        <v>65</v>
      </c>
      <c r="L17" s="9">
        <v>10.833333333333334</v>
      </c>
      <c r="M17" s="9">
        <v>7.3666666666666742</v>
      </c>
      <c r="N17"/>
      <c r="O17"/>
    </row>
    <row r="18" spans="1:15" ht="15" x14ac:dyDescent="0.25">
      <c r="I18" s="9">
        <v>5</v>
      </c>
      <c r="J18" s="9">
        <v>6</v>
      </c>
      <c r="K18" s="9">
        <v>91</v>
      </c>
      <c r="L18" s="9">
        <v>15.166666666666666</v>
      </c>
      <c r="M18" s="9">
        <v>10.966666666666651</v>
      </c>
      <c r="N18"/>
      <c r="O18"/>
    </row>
    <row r="19" spans="1:15" ht="15" x14ac:dyDescent="0.25">
      <c r="I19" s="9">
        <v>7</v>
      </c>
      <c r="J19" s="9">
        <v>6</v>
      </c>
      <c r="K19" s="9">
        <v>96</v>
      </c>
      <c r="L19" s="9">
        <v>16</v>
      </c>
      <c r="M19" s="9">
        <v>10.4</v>
      </c>
      <c r="N19"/>
      <c r="O19"/>
    </row>
    <row r="20" spans="1:15" ht="15.75" thickBot="1" x14ac:dyDescent="0.3">
      <c r="I20" s="10">
        <v>10</v>
      </c>
      <c r="J20" s="10">
        <v>6</v>
      </c>
      <c r="K20" s="10">
        <v>101</v>
      </c>
      <c r="L20" s="10">
        <v>16.833333333333332</v>
      </c>
      <c r="M20" s="10">
        <v>3.3666666666666671</v>
      </c>
      <c r="N20"/>
      <c r="O20"/>
    </row>
    <row r="21" spans="1:15" ht="15" x14ac:dyDescent="0.25">
      <c r="I21"/>
      <c r="J21"/>
      <c r="K21"/>
      <c r="L21"/>
      <c r="M21"/>
      <c r="N21"/>
      <c r="O21"/>
    </row>
    <row r="22" spans="1:15" ht="15" x14ac:dyDescent="0.25">
      <c r="I22"/>
      <c r="J22"/>
      <c r="K22"/>
      <c r="L22"/>
      <c r="M22"/>
      <c r="N22"/>
      <c r="O22"/>
    </row>
    <row r="23" spans="1:15" ht="15.75" thickBot="1" x14ac:dyDescent="0.3">
      <c r="I23" t="s">
        <v>2</v>
      </c>
      <c r="J23"/>
      <c r="K23"/>
      <c r="L23"/>
      <c r="M23"/>
      <c r="N23"/>
      <c r="O23"/>
    </row>
    <row r="24" spans="1:15" ht="15" x14ac:dyDescent="0.25">
      <c r="I24" s="8" t="s">
        <v>16</v>
      </c>
      <c r="J24" s="8" t="s">
        <v>4</v>
      </c>
      <c r="K24" s="8" t="s">
        <v>3</v>
      </c>
      <c r="L24" s="8" t="s">
        <v>5</v>
      </c>
      <c r="M24" s="8" t="s">
        <v>6</v>
      </c>
      <c r="N24" s="8" t="s">
        <v>17</v>
      </c>
      <c r="O24" s="8" t="s">
        <v>9</v>
      </c>
    </row>
    <row r="25" spans="1:15" ht="15" x14ac:dyDescent="0.25">
      <c r="I25" s="9" t="s">
        <v>18</v>
      </c>
      <c r="J25" s="9">
        <v>128.4583333333334</v>
      </c>
      <c r="K25" s="9">
        <v>3</v>
      </c>
      <c r="L25" s="9">
        <v>42.819444444444464</v>
      </c>
      <c r="M25" s="9">
        <v>5.3357563170647291</v>
      </c>
      <c r="N25" s="9">
        <v>7.2693824018214056E-3</v>
      </c>
      <c r="O25" s="9">
        <v>3.0983912121407795</v>
      </c>
    </row>
    <row r="26" spans="1:15" ht="15" x14ac:dyDescent="0.25">
      <c r="I26" s="9" t="s">
        <v>19</v>
      </c>
      <c r="J26" s="9">
        <v>160.50000000000003</v>
      </c>
      <c r="K26" s="9">
        <v>20</v>
      </c>
      <c r="L26" s="9">
        <v>8.0250000000000021</v>
      </c>
      <c r="M26" s="9"/>
      <c r="N26" s="9"/>
      <c r="O26" s="9"/>
    </row>
    <row r="27" spans="1:15" ht="15" x14ac:dyDescent="0.25">
      <c r="I27" s="9"/>
      <c r="J27" s="9"/>
      <c r="K27" s="9"/>
      <c r="L27" s="9"/>
      <c r="M27" s="9"/>
      <c r="N27" s="9"/>
      <c r="O27" s="9"/>
    </row>
    <row r="28" spans="1:15" ht="15.75" thickBot="1" x14ac:dyDescent="0.3">
      <c r="I28" s="10" t="s">
        <v>7</v>
      </c>
      <c r="J28" s="10">
        <v>288.95833333333343</v>
      </c>
      <c r="K28" s="10">
        <v>23</v>
      </c>
      <c r="L28" s="10"/>
      <c r="M28" s="10"/>
      <c r="N28" s="10"/>
      <c r="O28" s="10"/>
    </row>
    <row r="33" spans="9:15" ht="15" x14ac:dyDescent="0.25">
      <c r="I33" s="25" t="s">
        <v>39</v>
      </c>
      <c r="J33" s="25"/>
      <c r="K33" s="25"/>
      <c r="L33" s="25"/>
      <c r="M33" s="25"/>
      <c r="N33" s="25"/>
      <c r="O33" s="25"/>
    </row>
    <row r="34" spans="9:15" ht="15" x14ac:dyDescent="0.25">
      <c r="I34"/>
      <c r="J34"/>
      <c r="K34"/>
      <c r="L34"/>
      <c r="M34"/>
      <c r="N34"/>
      <c r="O34"/>
    </row>
    <row r="35" spans="9:15" ht="15.75" thickBot="1" x14ac:dyDescent="0.3">
      <c r="I35" t="s">
        <v>11</v>
      </c>
      <c r="J35"/>
      <c r="K35"/>
      <c r="L35"/>
      <c r="M35"/>
      <c r="N35"/>
      <c r="O35"/>
    </row>
    <row r="36" spans="9:15" ht="15" x14ac:dyDescent="0.25">
      <c r="I36" s="8" t="s">
        <v>12</v>
      </c>
      <c r="J36" s="8" t="s">
        <v>13</v>
      </c>
      <c r="K36" s="8" t="s">
        <v>14</v>
      </c>
      <c r="L36" s="8" t="s">
        <v>8</v>
      </c>
      <c r="M36" s="8" t="s">
        <v>15</v>
      </c>
      <c r="N36"/>
      <c r="O36"/>
    </row>
    <row r="37" spans="9:15" ht="15" x14ac:dyDescent="0.25">
      <c r="I37" s="9">
        <f>A8</f>
        <v>1</v>
      </c>
      <c r="J37" s="9">
        <f>COUNT(B8:G8)</f>
        <v>6</v>
      </c>
      <c r="K37" s="9">
        <f>SUM(B8:G8)</f>
        <v>65</v>
      </c>
      <c r="L37" s="9">
        <f>AVERAGE(B8:G8)</f>
        <v>10.833333333333334</v>
      </c>
      <c r="M37" s="9">
        <f>_xlfn.VAR.S(B8:G8)</f>
        <v>7.3666666666666742</v>
      </c>
      <c r="N37"/>
      <c r="O37"/>
    </row>
    <row r="38" spans="9:15" ht="15" x14ac:dyDescent="0.25">
      <c r="I38" s="9">
        <f>A9</f>
        <v>5</v>
      </c>
      <c r="J38" s="9">
        <f>COUNT(B9:G9)</f>
        <v>6</v>
      </c>
      <c r="K38" s="9">
        <f>SUM(B9:G9)</f>
        <v>91</v>
      </c>
      <c r="L38" s="9">
        <f>AVERAGE(B9:G9)</f>
        <v>15.166666666666666</v>
      </c>
      <c r="M38" s="9">
        <f>_xlfn.VAR.S(B9:G9)</f>
        <v>10.966666666666651</v>
      </c>
      <c r="N38"/>
      <c r="O38"/>
    </row>
    <row r="39" spans="9:15" ht="15" x14ac:dyDescent="0.25">
      <c r="I39" s="9">
        <f>A10</f>
        <v>7</v>
      </c>
      <c r="J39" s="9">
        <f>COUNT(B10:G10)</f>
        <v>6</v>
      </c>
      <c r="K39" s="9">
        <f>SUM(B10:G10)</f>
        <v>96</v>
      </c>
      <c r="L39" s="9">
        <f>AVERAGE(B10:G10)</f>
        <v>16</v>
      </c>
      <c r="M39" s="9">
        <f>_xlfn.VAR.S(B10:G10)</f>
        <v>10.4</v>
      </c>
      <c r="N39"/>
      <c r="O39"/>
    </row>
    <row r="40" spans="9:15" ht="15.75" thickBot="1" x14ac:dyDescent="0.3">
      <c r="I40" s="10">
        <f>A11</f>
        <v>10</v>
      </c>
      <c r="J40" s="10">
        <f>COUNT(B11:G11)</f>
        <v>6</v>
      </c>
      <c r="K40" s="10">
        <f>SUM(B11:G11)</f>
        <v>101</v>
      </c>
      <c r="L40" s="10">
        <f>AVERAGE(B11:G11)</f>
        <v>16.833333333333332</v>
      </c>
      <c r="M40" s="10">
        <f>_xlfn.VAR.S(B11:G11)</f>
        <v>3.3666666666666671</v>
      </c>
      <c r="N40"/>
      <c r="O40"/>
    </row>
    <row r="41" spans="9:15" ht="15" x14ac:dyDescent="0.25">
      <c r="I41"/>
      <c r="J41"/>
      <c r="K41"/>
      <c r="L41"/>
      <c r="M41"/>
      <c r="N41"/>
      <c r="O41"/>
    </row>
    <row r="42" spans="9:15" ht="15" x14ac:dyDescent="0.25">
      <c r="I42"/>
      <c r="J42"/>
      <c r="K42"/>
      <c r="L42"/>
      <c r="M42"/>
      <c r="N42"/>
      <c r="O42"/>
    </row>
    <row r="43" spans="9:15" ht="15.75" thickBot="1" x14ac:dyDescent="0.3">
      <c r="I43" t="s">
        <v>2</v>
      </c>
      <c r="J43"/>
      <c r="K43"/>
      <c r="L43"/>
      <c r="M43"/>
      <c r="N43"/>
      <c r="O43"/>
    </row>
    <row r="44" spans="9:15" ht="15" x14ac:dyDescent="0.25">
      <c r="I44" s="8" t="s">
        <v>16</v>
      </c>
      <c r="J44" s="8" t="s">
        <v>4</v>
      </c>
      <c r="K44" s="8" t="s">
        <v>3</v>
      </c>
      <c r="L44" s="8" t="s">
        <v>5</v>
      </c>
      <c r="M44" s="8" t="s">
        <v>6</v>
      </c>
      <c r="N44" s="8" t="s">
        <v>17</v>
      </c>
      <c r="O44" s="8" t="s">
        <v>9</v>
      </c>
    </row>
    <row r="45" spans="9:15" ht="15" x14ac:dyDescent="0.25">
      <c r="I45" s="9" t="s">
        <v>18</v>
      </c>
      <c r="J45" s="9">
        <f>SUMSQ(K37:K40)/B14-SUM(B8:G11)*SUM(B8:G11)/B15</f>
        <v>128.45833333333303</v>
      </c>
      <c r="K45" s="9">
        <f>B13-1</f>
        <v>3</v>
      </c>
      <c r="L45" s="9">
        <f>J45/K45</f>
        <v>42.819444444444343</v>
      </c>
      <c r="M45" s="9">
        <f>L45/L46</f>
        <v>5.3357563170647158</v>
      </c>
      <c r="N45" s="9">
        <f>_xlfn.F.DIST.RT(M45,K45,K46)</f>
        <v>7.2693824018214837E-3</v>
      </c>
      <c r="O45" s="9">
        <f>_xlfn.F.INV.RT(B17,K45,K46)</f>
        <v>3.0983912121407795</v>
      </c>
    </row>
    <row r="46" spans="9:15" ht="15" x14ac:dyDescent="0.25">
      <c r="I46" s="9" t="s">
        <v>19</v>
      </c>
      <c r="J46" s="9">
        <f>J48-J45</f>
        <v>160.5</v>
      </c>
      <c r="K46" s="9">
        <f>B13*(B14-1)</f>
        <v>20</v>
      </c>
      <c r="L46" s="9">
        <f>J46/K46</f>
        <v>8.0250000000000004</v>
      </c>
      <c r="M46" s="9"/>
      <c r="N46" s="9"/>
      <c r="O46" s="9"/>
    </row>
    <row r="47" spans="9:15" ht="15" x14ac:dyDescent="0.25">
      <c r="I47" s="9"/>
      <c r="J47" s="9"/>
      <c r="K47" s="9"/>
      <c r="L47" s="9"/>
      <c r="M47" s="9"/>
      <c r="N47" s="9"/>
      <c r="O47" s="9"/>
    </row>
    <row r="48" spans="9:15" ht="15.75" thickBot="1" x14ac:dyDescent="0.3">
      <c r="I48" s="10" t="s">
        <v>7</v>
      </c>
      <c r="J48" s="10">
        <f>SUMSQ(B8:G11)-SUM(B8:G11)*SUM(B8:G11)/B15</f>
        <v>288.95833333333303</v>
      </c>
      <c r="K48" s="10">
        <f>SUM(K45:K46)</f>
        <v>23</v>
      </c>
      <c r="L48" s="10"/>
      <c r="M48" s="10"/>
      <c r="N48" s="10"/>
      <c r="O48" s="10"/>
    </row>
  </sheetData>
  <hyperlinks>
    <hyperlink ref="A1:C1" r:id="rId1" display="Файл скачан с сайта excel2.ru &gt;&gt;&gt;"/>
    <hyperlink ref="A2" r:id="rId2"/>
    <hyperlink ref="O2" r:id="rId3" display="Задать вопрос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1" customWidth="1"/>
    <col min="2" max="16384" width="9.140625" style="11" hidden="1"/>
  </cols>
  <sheetData>
    <row r="1" spans="1:7" ht="36.75" customHeight="1" x14ac:dyDescent="0.25">
      <c r="A1" s="26" t="s">
        <v>20</v>
      </c>
      <c r="B1" s="26"/>
      <c r="C1" s="26"/>
      <c r="D1" s="26"/>
      <c r="E1" s="26"/>
      <c r="F1" s="26"/>
      <c r="G1" s="26"/>
    </row>
    <row r="2" spans="1:7" ht="107.25" customHeight="1" x14ac:dyDescent="0.25">
      <c r="A2" s="12" t="s">
        <v>21</v>
      </c>
    </row>
    <row r="3" spans="1:7" ht="105" customHeight="1" x14ac:dyDescent="0.25">
      <c r="A3" s="12" t="s">
        <v>22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Надстройка</vt:lpstr>
      <vt:lpstr>EXCEL2.RU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2018-09-16T07:31:33Z</dcterms:created>
  <dcterms:modified xsi:type="dcterms:W3CDTF">2025-01-06T18:35:20Z</dcterms:modified>
</cp:coreProperties>
</file>