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45" windowWidth="18975" windowHeight="1195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0" i="1"/>
  <c r="H5" i="1"/>
  <c r="C10" i="1" l="1"/>
  <c r="H10" i="1" s="1"/>
  <c r="I10" i="1" s="1"/>
  <c r="K14" i="1"/>
  <c r="H11" i="1" l="1"/>
  <c r="I11" i="1" s="1"/>
  <c r="H12" i="1"/>
  <c r="I12" i="1" s="1"/>
  <c r="K11" i="1"/>
  <c r="K12" i="1"/>
  <c r="K13" i="1"/>
  <c r="K10" i="1"/>
  <c r="H13" i="1" l="1"/>
  <c r="I13" i="1" s="1"/>
  <c r="H14" i="1" s="1"/>
  <c r="I14" i="1" s="1"/>
  <c r="B7" i="1" l="1"/>
</calcChain>
</file>

<file path=xl/sharedStrings.xml><?xml version="1.0" encoding="utf-8"?>
<sst xmlns="http://schemas.openxmlformats.org/spreadsheetml/2006/main" count="40" uniqueCount="37">
  <si>
    <t>Начало</t>
  </si>
  <si>
    <t>Длительность, дней</t>
  </si>
  <si>
    <t>Разработка проекта</t>
  </si>
  <si>
    <t>Приобретение оборудования</t>
  </si>
  <si>
    <t>Ввод в эксплуатацию</t>
  </si>
  <si>
    <t>Работа</t>
  </si>
  <si>
    <t>Код работы</t>
  </si>
  <si>
    <t>Работа-предшественник</t>
  </si>
  <si>
    <t>СМР</t>
  </si>
  <si>
    <t>Задержка, дней</t>
  </si>
  <si>
    <t>Начало работ:</t>
  </si>
  <si>
    <t>Плановое окончание:</t>
  </si>
  <si>
    <t>Проведение конкурса</t>
  </si>
  <si>
    <t>Проект:</t>
  </si>
  <si>
    <t>Создание нового производства</t>
  </si>
  <si>
    <t>Выполнение</t>
  </si>
  <si>
    <t>Выполнено, дней</t>
  </si>
  <si>
    <t>Не выполнено, дней</t>
  </si>
  <si>
    <t>Начало работы</t>
  </si>
  <si>
    <t>Окончание работы</t>
  </si>
  <si>
    <t>Действия:</t>
  </si>
  <si>
    <t>1.2. Все работы на графике проекта сдвинутся вправо на 20 дней, т.к. все работы в проекте связаны (см. столбец D: "Работа-предшественник")</t>
  </si>
  <si>
    <t>2.2 Диаграмма отобразит соответствующие изменения (изменится соотношение зеленой (выполнено) и красной (не выполнено) частей работы "Проведение конкурса" - 60 на 40)</t>
  </si>
  <si>
    <t>Служебные столбцы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</si>
  <si>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</si>
  <si>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</si>
  <si>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</si>
  <si>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1.1 Измените длительность выполнения работы "Проведение конкурса": в ячейке F10  введите значение 100</t>
  </si>
  <si>
    <t>2.1 Измените % выполнения работы "Проведение конкурса": в ячейке G10 введите значение 60</t>
  </si>
  <si>
    <t>3.1 Введите фиксированную дату начала работы "Разработка проекта" (код 20) : в ячейке С11 введите дату 01.03.10</t>
  </si>
  <si>
    <t>3.2 Теперь, несмотря на наличие в ячейке D11 информации о том, что работа с кодом 10 является работой-предшественником, за начало работы 20 принимается дата 01.03.10, задержка 5 дней игнорируется (ячейка Е11)</t>
  </si>
  <si>
    <t>4. Измените задачу-предшественника: в ячейке D14 введите значение 20, теперь задача предшественник для "Ввод в эксплуатацию" - задача с кодом 20</t>
  </si>
  <si>
    <t>5. Уберите задержку начала выполнения работы "Ввод в эксплуатацию": в ячейке Е14 введите 0, теперь задача 50 будет начинаться сразу после окончания задачи 20</t>
  </si>
  <si>
    <t>6. Измените дату начала проекта: в ячейке B6 введите 01.02.10</t>
  </si>
  <si>
    <t>Файл скачан с сайта excel2.ru &gt;&gt;&gt;</t>
  </si>
  <si>
    <t>Перейти к статье &gt;&gt;&gt;</t>
  </si>
  <si>
    <t>Диаграмма Ганта в MS EXCEL с % выполнения и связями между работами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</si>
</sst>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_(&quot;$&quot;* #,##0.00_);_(&quot;$&quot;* \(#,##0.00\);_(&quot;$&quot;* &quot;-&quot;??_);_(@_)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color rgb="FF00B050"/>
      <name val="Arial Cyr"/>
      <charset val="204"/>
    </font>
    <font>
      <b/>
      <sz val="10"/>
      <color indexed="9"/>
      <name val="Arial"/>
      <family val="2"/>
    </font>
    <font>
      <b/>
      <sz val="11"/>
      <color theme="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rial Cyr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5" fillId="4" borderId="0" xfId="0" applyFont="1" applyFill="1"/>
    <xf numFmtId="0" fontId="6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7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10" fillId="0" borderId="0" xfId="0" applyFont="1"/>
    <xf numFmtId="164" fontId="7" fillId="4" borderId="0" xfId="0" applyNumberFormat="1" applyFont="1" applyFill="1"/>
    <xf numFmtId="164" fontId="7" fillId="0" borderId="0" xfId="0" applyNumberFormat="1" applyFont="1" applyFill="1"/>
    <xf numFmtId="164" fontId="7" fillId="5" borderId="0" xfId="0" applyNumberFormat="1" applyFont="1" applyFill="1"/>
    <xf numFmtId="164" fontId="7" fillId="4" borderId="0" xfId="0" applyNumberFormat="1" applyFont="1" applyFill="1" applyBorder="1"/>
    <xf numFmtId="164" fontId="0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11" fillId="0" borderId="0" xfId="0" applyFont="1"/>
    <xf numFmtId="164" fontId="6" fillId="0" borderId="0" xfId="0" applyNumberFormat="1" applyFont="1" applyFill="1"/>
    <xf numFmtId="9" fontId="7" fillId="4" borderId="0" xfId="1" applyFont="1" applyFill="1"/>
    <xf numFmtId="9" fontId="7" fillId="5" borderId="0" xfId="1" applyFont="1" applyFill="1"/>
    <xf numFmtId="9" fontId="7" fillId="4" borderId="0" xfId="1" applyFont="1" applyFill="1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8" fillId="2" borderId="1" xfId="0" applyFont="1" applyFill="1" applyBorder="1" applyAlignment="1">
      <alignment horizontal="left" vertical="top" wrapText="1"/>
    </xf>
    <xf numFmtId="0" fontId="6" fillId="0" borderId="0" xfId="0" applyFont="1"/>
    <xf numFmtId="16" fontId="0" fillId="0" borderId="0" xfId="0" applyNumberFormat="1"/>
    <xf numFmtId="0" fontId="12" fillId="0" borderId="0" xfId="2"/>
    <xf numFmtId="0" fontId="17" fillId="7" borderId="0" xfId="2" applyFont="1" applyFill="1" applyAlignment="1">
      <alignment vertical="center" wrapText="1"/>
    </xf>
    <xf numFmtId="0" fontId="16" fillId="6" borderId="0" xfId="5" applyFont="1" applyFill="1" applyAlignment="1" applyProtection="1">
      <alignment horizontal="center" vertical="center"/>
    </xf>
    <xf numFmtId="0" fontId="16" fillId="6" borderId="0" xfId="5" applyFont="1" applyFill="1" applyAlignment="1" applyProtection="1">
      <alignment vertical="center"/>
    </xf>
    <xf numFmtId="0" fontId="20" fillId="8" borderId="0" xfId="0" applyFont="1" applyFill="1" applyAlignment="1"/>
    <xf numFmtId="0" fontId="21" fillId="8" borderId="0" xfId="0" applyFont="1" applyFill="1" applyAlignment="1">
      <alignment vertical="center"/>
    </xf>
    <xf numFmtId="0" fontId="19" fillId="8" borderId="0" xfId="9" applyFill="1" applyAlignment="1" applyProtection="1"/>
  </cellXfs>
  <cellStyles count="10">
    <cellStyle name="Currency_TapePivot" xfId="4"/>
    <cellStyle name="Normal_ALLOC1" xfId="8"/>
    <cellStyle name="Гиперссылка" xfId="9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3" xfId="6"/>
    <cellStyle name="Обычный 4" xfId="7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лист1!$H$5</c:f>
          <c:strCache>
            <c:ptCount val="1"/>
            <c:pt idx="0">
              <c:v>График проекта "Создание нового производства"</c:v>
            </c:pt>
          </c:strCache>
        </c:strRef>
      </c:tx>
      <c:layout>
        <c:manualLayout>
          <c:xMode val="edge"/>
          <c:yMode val="edge"/>
          <c:x val="0.18085844419662186"/>
          <c:y val="4.24407777053346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sz="1600" b="0" i="0" u="none" strike="noStrike" baseline="0">
              <a:solidFill>
                <a:sysClr val="windowText" lastClr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7411224884443138"/>
          <c:y val="0.29861212365764744"/>
          <c:w val="0.77731832877113538"/>
          <c:h val="0.623305989190375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лист1!$H$9</c:f>
              <c:strCache>
                <c:ptCount val="1"/>
                <c:pt idx="0">
                  <c:v>Начало работы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dd/mm/yy;@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лист1!$A$10:$A$14</c:f>
              <c:strCache>
                <c:ptCount val="5"/>
                <c:pt idx="0">
                  <c:v>Проведение конкурса</c:v>
                </c:pt>
                <c:pt idx="1">
                  <c:v>Разработка проекта</c:v>
                </c:pt>
                <c:pt idx="2">
                  <c:v>Приобретение оборудования</c:v>
                </c:pt>
                <c:pt idx="3">
                  <c:v>СМР</c:v>
                </c:pt>
                <c:pt idx="4">
                  <c:v>Ввод в эксплуатацию</c:v>
                </c:pt>
              </c:strCache>
            </c:strRef>
          </c:cat>
          <c:val>
            <c:numRef>
              <c:f>лист1!$H$10:$H$14</c:f>
              <c:numCache>
                <c:formatCode>m/d/yyyy</c:formatCode>
                <c:ptCount val="5"/>
                <c:pt idx="0">
                  <c:v>40179</c:v>
                </c:pt>
                <c:pt idx="1">
                  <c:v>40264</c:v>
                </c:pt>
                <c:pt idx="2">
                  <c:v>40264</c:v>
                </c:pt>
                <c:pt idx="3">
                  <c:v>40424</c:v>
                </c:pt>
                <c:pt idx="4">
                  <c:v>40729</c:v>
                </c:pt>
              </c:numCache>
            </c:numRef>
          </c:val>
        </c:ser>
        <c:ser>
          <c:idx val="3"/>
          <c:order val="1"/>
          <c:tx>
            <c:strRef>
              <c:f>лист1!$J$9</c:f>
              <c:strCache>
                <c:ptCount val="1"/>
                <c:pt idx="0">
                  <c:v>Выполнено, дней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;#,##0;" sourceLinked="0"/>
            <c:txPr>
              <a:bodyPr/>
              <a:lstStyle/>
              <a:p>
                <a:pPr algn="ctr">
                  <a:defRPr lang="ru-RU" sz="1200" b="0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" pitchFamily="34" charset="0"/>
                    <a:ea typeface="Arial Cyr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лист1!$A$10:$A$14</c:f>
              <c:strCache>
                <c:ptCount val="5"/>
                <c:pt idx="0">
                  <c:v>Проведение конкурса</c:v>
                </c:pt>
                <c:pt idx="1">
                  <c:v>Разработка проекта</c:v>
                </c:pt>
                <c:pt idx="2">
                  <c:v>Приобретение оборудования</c:v>
                </c:pt>
                <c:pt idx="3">
                  <c:v>СМР</c:v>
                </c:pt>
                <c:pt idx="4">
                  <c:v>Ввод в эксплуатацию</c:v>
                </c:pt>
              </c:strCache>
            </c:strRef>
          </c:cat>
          <c:val>
            <c:numRef>
              <c:f>лист1!$J$10:$J$14</c:f>
              <c:numCache>
                <c:formatCode>General</c:formatCode>
                <c:ptCount val="5"/>
                <c:pt idx="0">
                  <c:v>40</c:v>
                </c:pt>
                <c:pt idx="1">
                  <c:v>144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лист1!$K$9</c:f>
              <c:strCache>
                <c:ptCount val="1"/>
                <c:pt idx="0">
                  <c:v>Не выполнено, дней</c:v>
                </c:pt>
              </c:strCache>
            </c:strRef>
          </c:tx>
          <c:spPr>
            <a:solidFill>
              <a:schemeClr val="accent2"/>
            </a:solidFill>
            <a:ln w="28575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1" u="none" strike="noStrike" baseline="0">
                    <a:solidFill>
                      <a:schemeClr val="bg1"/>
                    </a:solidFill>
                    <a:latin typeface="Arial" pitchFamily="34" charset="0"/>
                    <a:ea typeface="Arial Cyr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лист1!$A$10:$A$14</c:f>
              <c:strCache>
                <c:ptCount val="5"/>
                <c:pt idx="0">
                  <c:v>Проведение конкурса</c:v>
                </c:pt>
                <c:pt idx="1">
                  <c:v>Разработка проекта</c:v>
                </c:pt>
                <c:pt idx="2">
                  <c:v>Приобретение оборудования</c:v>
                </c:pt>
                <c:pt idx="3">
                  <c:v>СМР</c:v>
                </c:pt>
                <c:pt idx="4">
                  <c:v>Ввод в эксплуатацию</c:v>
                </c:pt>
              </c:strCache>
            </c:strRef>
          </c:cat>
          <c:val>
            <c:numRef>
              <c:f>лист1!$K$10:$K$14</c:f>
              <c:numCache>
                <c:formatCode>General</c:formatCode>
                <c:ptCount val="5"/>
                <c:pt idx="0">
                  <c:v>40</c:v>
                </c:pt>
                <c:pt idx="1">
                  <c:v>36</c:v>
                </c:pt>
                <c:pt idx="2">
                  <c:v>140</c:v>
                </c:pt>
                <c:pt idx="3">
                  <c:v>270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4"/>
        <c:overlap val="100"/>
        <c:axId val="150344064"/>
        <c:axId val="150345600"/>
      </c:barChart>
      <c:catAx>
        <c:axId val="15034406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034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45600"/>
        <c:scaling>
          <c:orientation val="minMax"/>
          <c:min val="40100"/>
        </c:scaling>
        <c:delete val="0"/>
        <c:axPos val="t"/>
        <c:majorGridlines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034406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57150</xdr:rowOff>
    </xdr:from>
    <xdr:to>
      <xdr:col>6</xdr:col>
      <xdr:colOff>1009650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agramma-ganta-v-ms-excel-s-vypolneniya-i-svyazyami-mezhdu-rabotami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45"/>
  <sheetViews>
    <sheetView tabSelected="1" workbookViewId="0">
      <selection activeCell="K3" sqref="K3"/>
    </sheetView>
  </sheetViews>
  <sheetFormatPr defaultRowHeight="12.75" x14ac:dyDescent="0.2"/>
  <cols>
    <col min="1" max="1" width="26.28515625" customWidth="1"/>
    <col min="2" max="3" width="8.85546875" customWidth="1"/>
    <col min="4" max="4" width="11" bestFit="1" customWidth="1"/>
    <col min="5" max="5" width="12.140625" customWidth="1"/>
    <col min="6" max="6" width="18.28515625" bestFit="1" customWidth="1"/>
    <col min="7" max="7" width="15.42578125" customWidth="1"/>
    <col min="8" max="8" width="10.140625" bestFit="1" customWidth="1"/>
    <col min="9" max="9" width="13.140625" bestFit="1" customWidth="1"/>
    <col min="10" max="10" width="12.42578125" bestFit="1" customWidth="1"/>
    <col min="11" max="11" width="12.28515625" bestFit="1" customWidth="1"/>
    <col min="270" max="270" width="10" customWidth="1"/>
    <col min="351" max="351" width="8.5703125" customWidth="1"/>
  </cols>
  <sheetData>
    <row r="1" spans="1:11" ht="26.25" x14ac:dyDescent="0.2">
      <c r="A1" s="34" t="s">
        <v>34</v>
      </c>
      <c r="B1" s="34"/>
      <c r="C1" s="34"/>
      <c r="D1" s="34"/>
      <c r="E1" s="34"/>
      <c r="F1" s="34"/>
      <c r="G1" s="34"/>
    </row>
    <row r="2" spans="1:11" ht="15.75" x14ac:dyDescent="0.25">
      <c r="A2" s="37" t="s">
        <v>35</v>
      </c>
      <c r="B2" s="35"/>
      <c r="C2" s="35"/>
      <c r="D2" s="35"/>
      <c r="E2" s="35"/>
      <c r="F2" s="35"/>
      <c r="G2" s="35"/>
    </row>
    <row r="3" spans="1:11" ht="18.75" x14ac:dyDescent="0.2">
      <c r="A3" s="36" t="s">
        <v>36</v>
      </c>
      <c r="B3" s="36"/>
      <c r="C3" s="36"/>
      <c r="D3" s="36"/>
      <c r="E3" s="36"/>
      <c r="F3" s="36"/>
      <c r="G3" s="36"/>
    </row>
    <row r="5" spans="1:11" ht="15.75" x14ac:dyDescent="0.25">
      <c r="A5" s="12" t="s">
        <v>13</v>
      </c>
      <c r="B5" s="20" t="s">
        <v>14</v>
      </c>
      <c r="H5" t="str">
        <f>"График проекта """&amp;лист1!$B$5&amp;""""</f>
        <v>График проекта "Создание нового производства"</v>
      </c>
    </row>
    <row r="6" spans="1:11" ht="15" x14ac:dyDescent="0.2">
      <c r="A6" s="12" t="s">
        <v>10</v>
      </c>
      <c r="B6" s="14">
        <v>40179</v>
      </c>
    </row>
    <row r="7" spans="1:11" ht="15" x14ac:dyDescent="0.2">
      <c r="A7" s="12" t="s">
        <v>11</v>
      </c>
      <c r="B7" s="21">
        <f>MAX(I10:I14)</f>
        <v>40828</v>
      </c>
    </row>
    <row r="8" spans="1:11" x14ac:dyDescent="0.2">
      <c r="H8" s="29" t="s">
        <v>23</v>
      </c>
    </row>
    <row r="9" spans="1:11" ht="42.75" x14ac:dyDescent="0.2">
      <c r="A9" s="1" t="s">
        <v>5</v>
      </c>
      <c r="B9" s="1" t="s">
        <v>6</v>
      </c>
      <c r="C9" s="2" t="s">
        <v>0</v>
      </c>
      <c r="D9" s="1" t="s">
        <v>7</v>
      </c>
      <c r="E9" s="1" t="s">
        <v>9</v>
      </c>
      <c r="F9" s="1" t="s">
        <v>1</v>
      </c>
      <c r="G9" s="1" t="s">
        <v>15</v>
      </c>
      <c r="H9" s="28" t="s">
        <v>18</v>
      </c>
      <c r="I9" s="28" t="s">
        <v>19</v>
      </c>
      <c r="J9" s="28" t="s">
        <v>16</v>
      </c>
      <c r="K9" s="28" t="s">
        <v>17</v>
      </c>
    </row>
    <row r="10" spans="1:11" x14ac:dyDescent="0.2">
      <c r="A10" s="3" t="s">
        <v>12</v>
      </c>
      <c r="B10" s="3">
        <v>10</v>
      </c>
      <c r="C10" s="17">
        <f>B6</f>
        <v>40179</v>
      </c>
      <c r="D10" s="18"/>
      <c r="E10" s="19"/>
      <c r="F10" s="8">
        <v>80</v>
      </c>
      <c r="G10" s="22">
        <v>0.5</v>
      </c>
      <c r="H10" s="25">
        <f>IF(C10&lt;&gt;"",C10,INDEX($I$10:$I$14,MATCH(D10,$B$10:$B$14,0))+E10+1)</f>
        <v>40179</v>
      </c>
      <c r="I10" s="25">
        <f>H10+F10-1</f>
        <v>40258</v>
      </c>
      <c r="J10" s="26">
        <f>лист1!$F10*лист1!$G10</f>
        <v>40</v>
      </c>
      <c r="K10" s="27">
        <f>лист1!$F10-J10</f>
        <v>40</v>
      </c>
    </row>
    <row r="11" spans="1:11" x14ac:dyDescent="0.2">
      <c r="A11" s="5" t="s">
        <v>2</v>
      </c>
      <c r="B11" s="5">
        <v>20</v>
      </c>
      <c r="C11" s="15"/>
      <c r="D11" s="6">
        <v>10</v>
      </c>
      <c r="E11" s="6">
        <v>5</v>
      </c>
      <c r="F11" s="7">
        <v>180</v>
      </c>
      <c r="G11" s="23">
        <v>0.8</v>
      </c>
      <c r="H11" s="25">
        <f>IF(C11&lt;&gt;"",C11,INDEX($I$10:$I$14,MATCH(D11,$B$10:$B$14,0))+E11+1)</f>
        <v>40264</v>
      </c>
      <c r="I11" s="25">
        <f>H11+F11-1</f>
        <v>40443</v>
      </c>
      <c r="J11" s="26">
        <f>лист1!$F11*лист1!$G11</f>
        <v>144</v>
      </c>
      <c r="K11" s="27">
        <f>лист1!$F11-J11</f>
        <v>36</v>
      </c>
    </row>
    <row r="12" spans="1:11" x14ac:dyDescent="0.2">
      <c r="A12" s="3" t="s">
        <v>3</v>
      </c>
      <c r="B12" s="3">
        <v>30</v>
      </c>
      <c r="C12" s="13"/>
      <c r="D12" s="4">
        <v>10</v>
      </c>
      <c r="E12" s="4">
        <v>5</v>
      </c>
      <c r="F12" s="8">
        <v>200</v>
      </c>
      <c r="G12" s="22">
        <v>0.3</v>
      </c>
      <c r="H12" s="25">
        <f>IF(C12&lt;&gt;"",C12,INDEX($I$10:$I$14,MATCH(D12,$B$10:$B$14,0))+E12+1)</f>
        <v>40264</v>
      </c>
      <c r="I12" s="25">
        <f>H12+F12-1</f>
        <v>40463</v>
      </c>
      <c r="J12" s="26">
        <f>лист1!$F12*лист1!$G12</f>
        <v>60</v>
      </c>
      <c r="K12" s="27">
        <f>лист1!$F12-J12</f>
        <v>140</v>
      </c>
    </row>
    <row r="13" spans="1:11" x14ac:dyDescent="0.2">
      <c r="A13" s="5" t="s">
        <v>8</v>
      </c>
      <c r="B13" s="5">
        <v>40</v>
      </c>
      <c r="C13" s="15"/>
      <c r="D13" s="6">
        <v>20</v>
      </c>
      <c r="E13" s="6">
        <v>-20</v>
      </c>
      <c r="F13" s="7">
        <v>300</v>
      </c>
      <c r="G13" s="23">
        <v>0.1</v>
      </c>
      <c r="H13" s="25">
        <f>IF(C13&lt;&gt;"",C13,INDEX($I$10:$I$14,MATCH(D13,$B$10:$B$14,0))+E13+1)</f>
        <v>40424</v>
      </c>
      <c r="I13" s="25">
        <f>H13+F13-1</f>
        <v>40723</v>
      </c>
      <c r="J13" s="26">
        <f>лист1!$F13*лист1!$G13</f>
        <v>30</v>
      </c>
      <c r="K13" s="27">
        <f>лист1!$F13-J13</f>
        <v>270</v>
      </c>
    </row>
    <row r="14" spans="1:11" x14ac:dyDescent="0.2">
      <c r="A14" s="9" t="s">
        <v>4</v>
      </c>
      <c r="B14" s="9">
        <v>50</v>
      </c>
      <c r="C14" s="16"/>
      <c r="D14" s="10">
        <v>40</v>
      </c>
      <c r="E14" s="10">
        <v>5</v>
      </c>
      <c r="F14" s="11">
        <v>100</v>
      </c>
      <c r="G14" s="24">
        <v>0</v>
      </c>
      <c r="H14" s="25">
        <f>IF(C14&lt;&gt;"",C14,INDEX($I$10:$I$14,MATCH(D14,$B$10:$B$14,0))+E14+1)</f>
        <v>40729</v>
      </c>
      <c r="I14" s="25">
        <f>H14+F14-1</f>
        <v>40828</v>
      </c>
      <c r="J14" s="26">
        <f>лист1!$F14*лист1!$G14</f>
        <v>0</v>
      </c>
      <c r="K14" s="27">
        <f>лист1!$F14-J14</f>
        <v>100</v>
      </c>
    </row>
    <row r="36" spans="1:1" x14ac:dyDescent="0.2">
      <c r="A36" s="29" t="s">
        <v>20</v>
      </c>
    </row>
    <row r="37" spans="1:1" x14ac:dyDescent="0.2">
      <c r="A37" t="s">
        <v>27</v>
      </c>
    </row>
    <row r="38" spans="1:1" x14ac:dyDescent="0.2">
      <c r="A38" t="s">
        <v>21</v>
      </c>
    </row>
    <row r="39" spans="1:1" x14ac:dyDescent="0.2">
      <c r="A39" t="s">
        <v>28</v>
      </c>
    </row>
    <row r="40" spans="1:1" x14ac:dyDescent="0.2">
      <c r="A40" t="s">
        <v>22</v>
      </c>
    </row>
    <row r="41" spans="1:1" x14ac:dyDescent="0.2">
      <c r="A41" t="s">
        <v>29</v>
      </c>
    </row>
    <row r="42" spans="1:1" x14ac:dyDescent="0.2">
      <c r="A42" t="s">
        <v>30</v>
      </c>
    </row>
    <row r="43" spans="1:1" x14ac:dyDescent="0.2">
      <c r="A43" t="s">
        <v>31</v>
      </c>
    </row>
    <row r="44" spans="1:1" x14ac:dyDescent="0.2">
      <c r="A44" s="30" t="s">
        <v>32</v>
      </c>
    </row>
    <row r="45" spans="1:1" x14ac:dyDescent="0.2">
      <c r="A45" t="s">
        <v>33</v>
      </c>
    </row>
  </sheetData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1" customWidth="1"/>
    <col min="2" max="16384" width="9.140625" style="31" hidden="1"/>
  </cols>
  <sheetData>
    <row r="1" spans="1:7" ht="36.75" customHeight="1" x14ac:dyDescent="0.25">
      <c r="A1" s="33" t="s">
        <v>24</v>
      </c>
      <c r="B1" s="33"/>
      <c r="C1" s="33"/>
      <c r="D1" s="33"/>
      <c r="E1" s="33"/>
      <c r="F1" s="33"/>
      <c r="G1" s="33"/>
    </row>
    <row r="2" spans="1:7" ht="107.25" customHeight="1" x14ac:dyDescent="0.25">
      <c r="A2" s="32" t="s">
        <v>25</v>
      </c>
    </row>
    <row r="3" spans="1:7" ht="105" customHeight="1" x14ac:dyDescent="0.25">
      <c r="A3" s="32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1" customWidth="1"/>
    <col min="2" max="16384" width="9.140625" style="31" hidden="1"/>
  </cols>
  <sheetData>
    <row r="1" spans="1:7" ht="36.75" customHeight="1" x14ac:dyDescent="0.25">
      <c r="A1" s="33" t="s">
        <v>24</v>
      </c>
      <c r="B1" s="33"/>
      <c r="C1" s="33"/>
      <c r="D1" s="33"/>
      <c r="E1" s="33"/>
      <c r="F1" s="33"/>
      <c r="G1" s="33"/>
    </row>
    <row r="2" spans="1:7" ht="107.25" customHeight="1" x14ac:dyDescent="0.25">
      <c r="A2" s="32" t="s">
        <v>25</v>
      </c>
    </row>
    <row r="3" spans="1:7" ht="105" customHeight="1" x14ac:dyDescent="0.25">
      <c r="A3" s="32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2011-08-17T06:44:44Z</dcterms:created>
  <dcterms:modified xsi:type="dcterms:W3CDTF">2015-08-26T11:17:30Z</dcterms:modified>
</cp:coreProperties>
</file>