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13305"/>
  </bookViews>
  <sheets>
    <sheet name="Лист1" sheetId="1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K6" i="1" l="1"/>
  <c r="I6" i="1"/>
  <c r="K5" i="1"/>
  <c r="J5" i="1"/>
  <c r="J6" i="1" s="1"/>
  <c r="A7" i="1"/>
  <c r="F7" i="1"/>
  <c r="G7" i="1" s="1"/>
  <c r="F9" i="1"/>
  <c r="G9" i="1" s="1"/>
  <c r="F6" i="1"/>
  <c r="G6" i="1" s="1"/>
  <c r="A8" i="1"/>
  <c r="A9" i="1" s="1"/>
  <c r="F8" i="1"/>
  <c r="G8" i="1" s="1"/>
  <c r="G10" i="1" l="1"/>
  <c r="F10" i="1"/>
</calcChain>
</file>

<file path=xl/sharedStrings.xml><?xml version="1.0" encoding="utf-8"?>
<sst xmlns="http://schemas.openxmlformats.org/spreadsheetml/2006/main" count="23" uniqueCount="19">
  <si>
    <t>№</t>
  </si>
  <si>
    <t>Наименование</t>
  </si>
  <si>
    <t>Стоимость</t>
  </si>
  <si>
    <t>Количество</t>
  </si>
  <si>
    <t>Яблоки</t>
  </si>
  <si>
    <t>Ед.изм.</t>
  </si>
  <si>
    <t>Апельсины</t>
  </si>
  <si>
    <t>Коробка</t>
  </si>
  <si>
    <t>Бананы</t>
  </si>
  <si>
    <t>Ящик</t>
  </si>
  <si>
    <t>Итог</t>
  </si>
  <si>
    <t>Стоимость с НДС</t>
  </si>
  <si>
    <t>Цена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</si>
  <si>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</si>
  <si>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</si>
  <si>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</si>
  <si>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</si>
  <si>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</si>
  <si>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Таблицы в формате EXCEL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</si>
</sst>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/>
    </xf>
  </cellStyleXfs>
  <cellXfs count="13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Border="1"/>
    <xf numFmtId="0" fontId="3" fillId="2" borderId="0" xfId="1" applyFont="1" applyFill="1" applyAlignment="1" applyProtection="1">
      <alignment horizontal="center" vertical="center"/>
    </xf>
    <xf numFmtId="0" fontId="4" fillId="0" borderId="0" xfId="2"/>
    <xf numFmtId="0" fontId="5" fillId="3" borderId="0" xfId="2" applyFont="1" applyFill="1" applyAlignment="1">
      <alignment vertical="center" wrapText="1"/>
    </xf>
    <xf numFmtId="0" fontId="3" fillId="2" borderId="0" xfId="6" applyFont="1" applyFill="1" applyAlignment="1" applyProtection="1">
      <alignment vertical="center"/>
    </xf>
    <xf numFmtId="0" fontId="2" fillId="4" borderId="0" xfId="1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3"/>
    <cellStyle name="Normal_ALLOC1" xfId="4"/>
    <cellStyle name="Гиперссылка" xfId="1" builtinId="8"/>
    <cellStyle name="Гиперссылка 2" xfId="5"/>
    <cellStyle name="Гиперссылка 3" xfId="6"/>
    <cellStyle name="Обычный" xfId="0" builtinId="0"/>
    <cellStyle name="Обычный 2" xfId="2"/>
    <cellStyle name="Обычный 3" xfId="7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Таблица1" displayName="Таблица1" ref="A5:G10" totalsRowCount="1">
  <autoFilter ref="A5:G9"/>
  <tableColumns count="7">
    <tableColumn id="1" name="№" totalsRowLabel="Итог">
      <calculatedColumnFormula>A5+1</calculatedColumnFormula>
    </tableColumn>
    <tableColumn id="2" name="Наименование"/>
    <tableColumn id="3" name="Ед.изм."/>
    <tableColumn id="4" name="Цена"/>
    <tableColumn id="5" name="Количество"/>
    <tableColumn id="6" name="Стоимость" totalsRowFunction="custom" dataDxfId="3" totalsRowDxfId="2">
      <calculatedColumnFormula>E6*D6</calculatedColumnFormula>
      <totalsRowFormula>SUBTOTAL(9,Таблица1[Стоимость])</totalsRowFormula>
    </tableColumn>
    <tableColumn id="7" name="Стоимость с НДС" totalsRowFunction="custom" dataDxfId="1" totalsRowDxfId="0">
      <calculatedColumnFormula>Таблица1[[#This Row],[Стоимость]]*1.18</calculatedColumnFormula>
      <totalsRowFormula>SUBTOTAL(9,Таблица1[Стоимость с НДС])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tablicy-v-formate-excel-2007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N27" activeCellId="1" sqref="A3 N27"/>
    </sheetView>
  </sheetViews>
  <sheetFormatPr defaultRowHeight="15" x14ac:dyDescent="0.25"/>
  <cols>
    <col min="1" max="1" width="5.5703125" bestFit="1" customWidth="1"/>
    <col min="2" max="2" width="12.140625" customWidth="1"/>
    <col min="3" max="3" width="10.28515625" bestFit="1" customWidth="1"/>
    <col min="4" max="4" width="7.5703125" customWidth="1"/>
    <col min="5" max="5" width="13.28515625" customWidth="1"/>
    <col min="6" max="6" width="13.140625" customWidth="1"/>
    <col min="7" max="7" width="17.85546875" customWidth="1"/>
    <col min="8" max="8" width="2.85546875" customWidth="1"/>
    <col min="9" max="9" width="10.5703125" bestFit="1" customWidth="1"/>
    <col min="10" max="10" width="13.28515625" customWidth="1"/>
  </cols>
  <sheetData>
    <row r="1" spans="1:11" ht="26.25" x14ac:dyDescent="0.25">
      <c r="A1" s="9" t="s">
        <v>16</v>
      </c>
      <c r="B1" s="9"/>
      <c r="C1" s="9"/>
      <c r="D1" s="9"/>
      <c r="E1" s="9"/>
      <c r="F1" s="9"/>
      <c r="G1" s="9"/>
    </row>
    <row r="2" spans="1:11" ht="15.75" x14ac:dyDescent="0.25">
      <c r="A2" s="10" t="s">
        <v>17</v>
      </c>
      <c r="B2" s="11"/>
      <c r="C2" s="11"/>
      <c r="D2" s="11"/>
      <c r="E2" s="11"/>
      <c r="F2" s="11"/>
      <c r="G2" s="11"/>
    </row>
    <row r="3" spans="1:11" ht="18.75" x14ac:dyDescent="0.25">
      <c r="A3" s="12" t="s">
        <v>18</v>
      </c>
      <c r="B3" s="12"/>
      <c r="C3" s="12"/>
      <c r="D3" s="12"/>
      <c r="E3" s="12"/>
      <c r="F3" s="12"/>
      <c r="G3" s="12"/>
    </row>
    <row r="5" spans="1:11" x14ac:dyDescent="0.25">
      <c r="A5" t="s">
        <v>0</v>
      </c>
      <c r="B5" t="s">
        <v>1</v>
      </c>
      <c r="C5" t="s">
        <v>5</v>
      </c>
      <c r="D5" t="s">
        <v>12</v>
      </c>
      <c r="E5" t="s">
        <v>3</v>
      </c>
      <c r="F5" t="s">
        <v>2</v>
      </c>
      <c r="G5" t="s">
        <v>11</v>
      </c>
      <c r="I5" s="5" t="s">
        <v>4</v>
      </c>
      <c r="J5" s="5" t="str">
        <f>B8</f>
        <v>Апельсины</v>
      </c>
      <c r="K5" s="5" t="str">
        <f>B9</f>
        <v>Бананы</v>
      </c>
    </row>
    <row r="6" spans="1:11" x14ac:dyDescent="0.25">
      <c r="A6">
        <v>1</v>
      </c>
      <c r="B6" t="s">
        <v>4</v>
      </c>
      <c r="C6" t="s">
        <v>9</v>
      </c>
      <c r="D6">
        <v>100</v>
      </c>
      <c r="E6">
        <v>20</v>
      </c>
      <c r="F6" s="1">
        <f>E6*D6</f>
        <v>2000</v>
      </c>
      <c r="G6" s="1">
        <f>Таблица1[[#This Row],[Стоимость]]*1.18</f>
        <v>2360</v>
      </c>
      <c r="I6" s="4">
        <f>SUMIF(Таблица1[Наименование],I5,Таблица1[Стоимость])</f>
        <v>5000</v>
      </c>
      <c r="J6" s="4">
        <f>SUMIF(Таблица1[Наименование],J5,Таблица1[Стоимость])</f>
        <v>500</v>
      </c>
      <c r="K6" s="4">
        <f>SUMIF(Таблица1[Наименование],K5,Таблица1[Стоимость])</f>
        <v>2000</v>
      </c>
    </row>
    <row r="7" spans="1:11" x14ac:dyDescent="0.25">
      <c r="A7">
        <f>A6+1</f>
        <v>2</v>
      </c>
      <c r="B7" t="s">
        <v>4</v>
      </c>
      <c r="C7" t="s">
        <v>9</v>
      </c>
      <c r="D7">
        <v>100</v>
      </c>
      <c r="E7">
        <v>30</v>
      </c>
      <c r="F7" s="1">
        <f>E7*D7</f>
        <v>3000</v>
      </c>
      <c r="G7" s="1">
        <f>Таблица1[[#This Row],[Стоимость]]*1.18</f>
        <v>3540</v>
      </c>
      <c r="I7" s="2"/>
      <c r="J7" s="2"/>
    </row>
    <row r="8" spans="1:11" x14ac:dyDescent="0.25">
      <c r="A8">
        <f>A6+1</f>
        <v>2</v>
      </c>
      <c r="B8" t="s">
        <v>6</v>
      </c>
      <c r="C8" t="s">
        <v>7</v>
      </c>
      <c r="D8">
        <v>50</v>
      </c>
      <c r="E8">
        <v>10</v>
      </c>
      <c r="F8" s="1">
        <f>E8*D8</f>
        <v>500</v>
      </c>
      <c r="G8" s="1">
        <f>Таблица1[[#This Row],[Стоимость]]*1.18</f>
        <v>590</v>
      </c>
      <c r="I8" s="1"/>
      <c r="J8" s="1"/>
    </row>
    <row r="9" spans="1:11" x14ac:dyDescent="0.25">
      <c r="A9" s="2">
        <f>A8+1</f>
        <v>3</v>
      </c>
      <c r="B9" s="2" t="s">
        <v>8</v>
      </c>
      <c r="C9" s="2" t="s">
        <v>9</v>
      </c>
      <c r="D9" s="2">
        <v>100</v>
      </c>
      <c r="E9" s="2">
        <v>20</v>
      </c>
      <c r="F9" s="3">
        <f>E9*D9</f>
        <v>2000</v>
      </c>
      <c r="G9" s="3">
        <f>Таблица1[[#This Row],[Стоимость]]*1.18</f>
        <v>2360</v>
      </c>
    </row>
    <row r="10" spans="1:11" x14ac:dyDescent="0.25">
      <c r="A10" t="s">
        <v>10</v>
      </c>
      <c r="F10" s="1">
        <f>SUBTOTAL(9,Таблица1[Стоимость])</f>
        <v>7500</v>
      </c>
      <c r="G10" s="1">
        <f>SUBTOTAL(9,Таблица1[Стоимость с НДС])</f>
        <v>8850</v>
      </c>
    </row>
  </sheetData>
  <dataValidations count="1">
    <dataValidation type="list" allowBlank="1" showInputMessage="1" showErrorMessage="1" sqref="C6:C9">
      <formula1>"Ящик, Коробка,Набор,кг"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6" t="s">
        <v>13</v>
      </c>
      <c r="B1" s="6"/>
      <c r="C1" s="6"/>
      <c r="D1" s="6"/>
      <c r="E1" s="6"/>
      <c r="F1" s="6"/>
      <c r="G1" s="6"/>
    </row>
    <row r="2" spans="1:7" ht="107.25" customHeight="1" x14ac:dyDescent="0.25">
      <c r="A2" s="8" t="s">
        <v>14</v>
      </c>
    </row>
    <row r="3" spans="1:7" ht="105" customHeight="1" x14ac:dyDescent="0.25">
      <c r="A3" s="8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mmm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2013-01-20T03:09:26Z</dcterms:created>
  <dcterms:modified xsi:type="dcterms:W3CDTF">2015-08-23T19:11:06Z</dcterms:modified>
</cp:coreProperties>
</file>