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120" windowWidth="23040" windowHeight="8925"/>
  </bookViews>
  <sheets>
    <sheet name="а" sheetId="3" r:id="rId1"/>
    <sheet name="б" sheetId="5" r:id="rId2"/>
    <sheet name="альтернативное решение" sheetId="7" r:id="rId3"/>
    <sheet name="EXCEL2.RU" sheetId="6" r:id="rId4"/>
  </sheets>
  <externalReferences>
    <externalReference r:id="rId5"/>
  </externalReferences>
  <definedNames>
    <definedName name="anscount" hidden="1">2</definedName>
    <definedName name="limcount" hidden="1">2</definedName>
    <definedName name="sencount" hidden="1">4</definedName>
    <definedName name="solver_adj" localSheetId="0" hidden="1">а!$B$25:$I$34</definedName>
    <definedName name="solver_adj" localSheetId="2" hidden="1">'альтернативное решение'!$B$27:$B$36</definedName>
    <definedName name="solver_adj" localSheetId="1" hidden="1">б!$B$21:$I$30</definedName>
    <definedName name="solver_cvg" localSheetId="0" hidden="1">0.0001</definedName>
    <definedName name="solver_cvg" localSheetId="2" hidden="1">0.0001</definedName>
    <definedName name="solver_cvg" localSheetId="1" hidden="1">0.0001</definedName>
    <definedName name="solver_drv" localSheetId="0" hidden="1">1</definedName>
    <definedName name="solver_drv" localSheetId="2" hidden="1">1</definedName>
    <definedName name="solver_drv" localSheetId="1" hidden="1">1</definedName>
    <definedName name="solver_eng" localSheetId="0" hidden="1">2</definedName>
    <definedName name="solver_eng" localSheetId="2" hidden="1">2</definedName>
    <definedName name="solver_eng" localSheetId="1" hidden="1">1</definedName>
    <definedName name="solver_est" localSheetId="0" hidden="1">1</definedName>
    <definedName name="solver_est" localSheetId="2" hidden="1">1</definedName>
    <definedName name="solver_est" localSheetId="1" hidden="1">1</definedName>
    <definedName name="solver_itr" localSheetId="0" hidden="1">2147483647</definedName>
    <definedName name="solver_itr" localSheetId="2" hidden="1">2147483647</definedName>
    <definedName name="solver_itr" localSheetId="1" hidden="1">2147483647</definedName>
    <definedName name="solver_lhs1" localSheetId="0" hidden="1">а!$B$8:$I$8</definedName>
    <definedName name="solver_lhs1" localSheetId="2" hidden="1">'альтернативное решение'!$B$27:$B$36</definedName>
    <definedName name="solver_lhs1" localSheetId="1" hidden="1">б!$B$3:$I$3</definedName>
    <definedName name="solver_lhs2" localSheetId="0" hidden="1">а!$J$25:$J$34</definedName>
    <definedName name="solver_lhs2" localSheetId="2" hidden="1">'альтернативное решение'!$B$52:$I$52</definedName>
    <definedName name="solver_lhs2" localSheetId="1" hidden="1">б!$J$21:$J$30</definedName>
    <definedName name="solver_lhs3" localSheetId="0" hidden="1">а!$J$25:$J$34</definedName>
    <definedName name="solver_lhs3" localSheetId="2" hidden="1">'альтернативное решение'!$J$27:$J$36</definedName>
    <definedName name="solver_lhs3" localSheetId="1" hidden="1">б!$J$21:$J$30</definedName>
    <definedName name="solver_lhs4" localSheetId="0" hidden="1">а!$B$8:$I$8</definedName>
    <definedName name="solver_lhs4" localSheetId="2" hidden="1">'альтернативное решение'!$B$8:$I$8</definedName>
    <definedName name="solver_lhs4" localSheetId="1" hidden="1">б!$B$3:$I$3</definedName>
    <definedName name="solver_mip" localSheetId="0" hidden="1">2147483647</definedName>
    <definedName name="solver_mip" localSheetId="2" hidden="1">2147483647</definedName>
    <definedName name="solver_mip" localSheetId="1" hidden="1">2147483647</definedName>
    <definedName name="solver_mni" localSheetId="0" hidden="1">30</definedName>
    <definedName name="solver_mni" localSheetId="2" hidden="1">30</definedName>
    <definedName name="solver_mni" localSheetId="1" hidden="1">30</definedName>
    <definedName name="solver_mrt" localSheetId="0" hidden="1">0.075</definedName>
    <definedName name="solver_mrt" localSheetId="2" hidden="1">0.075</definedName>
    <definedName name="solver_mrt" localSheetId="1" hidden="1">0.075</definedName>
    <definedName name="solver_msl" localSheetId="0" hidden="1">2</definedName>
    <definedName name="solver_msl" localSheetId="2" hidden="1">2</definedName>
    <definedName name="solver_msl" localSheetId="1" hidden="1">2</definedName>
    <definedName name="solver_neg" localSheetId="0" hidden="1">1</definedName>
    <definedName name="solver_neg" localSheetId="2" hidden="1">1</definedName>
    <definedName name="solver_neg" localSheetId="1" hidden="1">1</definedName>
    <definedName name="solver_nod" localSheetId="0" hidden="1">2147483647</definedName>
    <definedName name="solver_nod" localSheetId="2" hidden="1">2147483647</definedName>
    <definedName name="solver_nod" localSheetId="1" hidden="1">2147483647</definedName>
    <definedName name="solver_num" localSheetId="0" hidden="1">3</definedName>
    <definedName name="solver_num" localSheetId="2" hidden="1">2</definedName>
    <definedName name="solver_num" localSheetId="1" hidden="1">1</definedName>
    <definedName name="solver_nwt" localSheetId="0" hidden="1">1</definedName>
    <definedName name="solver_nwt" localSheetId="2" hidden="1">1</definedName>
    <definedName name="solver_nwt" localSheetId="1" hidden="1">1</definedName>
    <definedName name="solver_opt" localSheetId="0" hidden="1">а!$J$35</definedName>
    <definedName name="solver_opt" localSheetId="2" hidden="1">'альтернативное решение'!$B$37</definedName>
    <definedName name="solver_opt" localSheetId="1" hidden="1">б!$J$31</definedName>
    <definedName name="solver_pre" localSheetId="0" hidden="1">0.001</definedName>
    <definedName name="solver_pre" localSheetId="2" hidden="1">0.001</definedName>
    <definedName name="solver_pre" localSheetId="1" hidden="1">0.001</definedName>
    <definedName name="solver_rbv" localSheetId="0" hidden="1">2</definedName>
    <definedName name="solver_rbv" localSheetId="2" hidden="1">2</definedName>
    <definedName name="solver_rbv" localSheetId="1" hidden="1">2</definedName>
    <definedName name="solver_rel1" localSheetId="0" hidden="1">1</definedName>
    <definedName name="solver_rel1" localSheetId="2" hidden="1">5</definedName>
    <definedName name="solver_rel1" localSheetId="1" hidden="1">1</definedName>
    <definedName name="solver_rel2" localSheetId="0" hidden="1">1</definedName>
    <definedName name="solver_rel2" localSheetId="2" hidden="1">1</definedName>
    <definedName name="solver_rel2" localSheetId="1" hidden="1">1</definedName>
    <definedName name="solver_rel3" localSheetId="0" hidden="1">3</definedName>
    <definedName name="solver_rel3" localSheetId="2" hidden="1">3</definedName>
    <definedName name="solver_rel3" localSheetId="1" hidden="1">3</definedName>
    <definedName name="solver_rel4" localSheetId="0" hidden="1">1</definedName>
    <definedName name="solver_rel4" localSheetId="2" hidden="1">1</definedName>
    <definedName name="solver_rel4" localSheetId="1" hidden="1">1</definedName>
    <definedName name="solver_rhs1" localSheetId="0" hidden="1">а!$B$49:$I$49</definedName>
    <definedName name="solver_rhs1" localSheetId="2" hidden="1">бинарное</definedName>
    <definedName name="solver_rhs1" localSheetId="1" hidden="1">б!$B$45:$I$45</definedName>
    <definedName name="solver_rhs2" localSheetId="0" hidden="1">4</definedName>
    <definedName name="solver_rhs2" localSheetId="2" hidden="1">'альтернативное решение'!$B$51:$I$51</definedName>
    <definedName name="solver_rhs2" localSheetId="1" hidden="1">4</definedName>
    <definedName name="solver_rhs3" localSheetId="0" hidden="1">1</definedName>
    <definedName name="solver_rhs3" localSheetId="2" hidden="1">1</definedName>
    <definedName name="solver_rhs3" localSheetId="1" hidden="1">1</definedName>
    <definedName name="solver_rhs4" localSheetId="0" hidden="1">а!$B$49:$I$49</definedName>
    <definedName name="solver_rhs4" localSheetId="2" hidden="1">'альтернативное решение'!$B$51:$I$51</definedName>
    <definedName name="solver_rhs4" localSheetId="1" hidden="1">б!$B$45:$I$45</definedName>
    <definedName name="solver_rlx" localSheetId="0" hidden="1">2</definedName>
    <definedName name="solver_rlx" localSheetId="2" hidden="1">2</definedName>
    <definedName name="solver_rlx" localSheetId="1" hidden="1">2</definedName>
    <definedName name="solver_rsd" localSheetId="0" hidden="1">0</definedName>
    <definedName name="solver_rsd" localSheetId="2" hidden="1">0</definedName>
    <definedName name="solver_rsd" localSheetId="1" hidden="1">0</definedName>
    <definedName name="solver_scl" localSheetId="0" hidden="1">2</definedName>
    <definedName name="solver_scl" localSheetId="2" hidden="1">2</definedName>
    <definedName name="solver_scl" localSheetId="1" hidden="1">2</definedName>
    <definedName name="solver_sho" localSheetId="0" hidden="1">2</definedName>
    <definedName name="solver_sho" localSheetId="2" hidden="1">2</definedName>
    <definedName name="solver_sho" localSheetId="1" hidden="1">2</definedName>
    <definedName name="solver_ssz" localSheetId="0" hidden="1">0</definedName>
    <definedName name="solver_ssz" localSheetId="2" hidden="1">0</definedName>
    <definedName name="solver_ssz" localSheetId="1" hidden="1">0</definedName>
    <definedName name="solver_tim" localSheetId="0" hidden="1">2147483647</definedName>
    <definedName name="solver_tim" localSheetId="2" hidden="1">2147483647</definedName>
    <definedName name="solver_tim" localSheetId="1" hidden="1">2147483647</definedName>
    <definedName name="solver_tol" localSheetId="0" hidden="1">0.02</definedName>
    <definedName name="solver_tol" localSheetId="2" hidden="1">0.02</definedName>
    <definedName name="solver_tol" localSheetId="1" hidden="1">0.02</definedName>
    <definedName name="solver_typ" localSheetId="0" hidden="1">2</definedName>
    <definedName name="solver_typ" localSheetId="2" hidden="1">2</definedName>
    <definedName name="solver_typ" localSheetId="1" hidden="1">2</definedName>
    <definedName name="solver_val" localSheetId="0" hidden="1">0</definedName>
    <definedName name="solver_val" localSheetId="2" hidden="1">0</definedName>
    <definedName name="solver_val" localSheetId="1" hidden="1">0</definedName>
    <definedName name="solver_ver" localSheetId="0" hidden="1">3</definedName>
    <definedName name="solver_ver" localSheetId="2" hidden="1">3</definedName>
    <definedName name="solver_ver" localSheetId="1" hidden="1">3</definedName>
    <definedName name="Товары">OFFSET('[1]2.Диапазон Чисел'!$A$12,,,COUNTA('[1]2.Диапазон Чисел'!$A$12:$A$20))</definedName>
    <definedName name="Цены">OFFSET('[1]2.Диапазон Чисел'!$B$12,,,COUNTA('[1]2.Диапазон Чисел'!$A$12:$A$20))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7" l="1"/>
  <c r="K23" i="7"/>
  <c r="I23" i="7"/>
  <c r="C23" i="7"/>
  <c r="D23" i="7"/>
  <c r="E23" i="7"/>
  <c r="F23" i="7"/>
  <c r="G23" i="7"/>
  <c r="B23" i="7"/>
  <c r="C22" i="7"/>
  <c r="D22" i="7"/>
  <c r="E22" i="7"/>
  <c r="F22" i="7"/>
  <c r="G22" i="7"/>
  <c r="H22" i="7"/>
  <c r="I22" i="7"/>
  <c r="B22" i="7"/>
  <c r="C41" i="7"/>
  <c r="D41" i="7"/>
  <c r="E41" i="7"/>
  <c r="F41" i="7"/>
  <c r="G41" i="7"/>
  <c r="H41" i="7"/>
  <c r="I41" i="7"/>
  <c r="C42" i="7"/>
  <c r="D42" i="7"/>
  <c r="E42" i="7"/>
  <c r="F42" i="7"/>
  <c r="G42" i="7"/>
  <c r="H42" i="7"/>
  <c r="I42" i="7"/>
  <c r="C43" i="7"/>
  <c r="D43" i="7"/>
  <c r="E43" i="7"/>
  <c r="F43" i="7"/>
  <c r="G43" i="7"/>
  <c r="H43" i="7"/>
  <c r="I43" i="7"/>
  <c r="C44" i="7"/>
  <c r="D44" i="7"/>
  <c r="E44" i="7"/>
  <c r="F44" i="7"/>
  <c r="G44" i="7"/>
  <c r="H44" i="7"/>
  <c r="I44" i="7"/>
  <c r="C45" i="7"/>
  <c r="D45" i="7"/>
  <c r="E45" i="7"/>
  <c r="F45" i="7"/>
  <c r="G45" i="7"/>
  <c r="H45" i="7"/>
  <c r="I45" i="7"/>
  <c r="C46" i="7"/>
  <c r="D46" i="7"/>
  <c r="E46" i="7"/>
  <c r="F46" i="7"/>
  <c r="G46" i="7"/>
  <c r="H46" i="7"/>
  <c r="I46" i="7"/>
  <c r="C47" i="7"/>
  <c r="D47" i="7"/>
  <c r="E47" i="7"/>
  <c r="F47" i="7"/>
  <c r="G47" i="7"/>
  <c r="H47" i="7"/>
  <c r="I47" i="7"/>
  <c r="C48" i="7"/>
  <c r="D48" i="7"/>
  <c r="E48" i="7"/>
  <c r="F48" i="7"/>
  <c r="G48" i="7"/>
  <c r="H48" i="7"/>
  <c r="I48" i="7"/>
  <c r="C49" i="7"/>
  <c r="D49" i="7"/>
  <c r="E49" i="7"/>
  <c r="F49" i="7"/>
  <c r="G49" i="7"/>
  <c r="H49" i="7"/>
  <c r="I49" i="7"/>
  <c r="C50" i="7"/>
  <c r="D50" i="7"/>
  <c r="E50" i="7"/>
  <c r="F50" i="7"/>
  <c r="G50" i="7"/>
  <c r="H50" i="7"/>
  <c r="I50" i="7"/>
  <c r="B42" i="7"/>
  <c r="B43" i="7"/>
  <c r="B44" i="7"/>
  <c r="B45" i="7"/>
  <c r="B46" i="7"/>
  <c r="B47" i="7"/>
  <c r="B48" i="7"/>
  <c r="B49" i="7"/>
  <c r="B50" i="7"/>
  <c r="B41" i="7"/>
  <c r="I52" i="7"/>
  <c r="H52" i="7"/>
  <c r="G52" i="7"/>
  <c r="F52" i="7"/>
  <c r="E52" i="7"/>
  <c r="D52" i="7"/>
  <c r="C52" i="7"/>
  <c r="B52" i="7"/>
  <c r="B37" i="7"/>
  <c r="H51" i="7" l="1"/>
  <c r="H53" i="7" s="1"/>
  <c r="D51" i="7"/>
  <c r="D53" i="7" s="1"/>
  <c r="C51" i="7"/>
  <c r="C53" i="7" s="1"/>
  <c r="B51" i="7"/>
  <c r="B53" i="7" s="1"/>
  <c r="F51" i="7"/>
  <c r="F53" i="7" s="1"/>
  <c r="I51" i="7"/>
  <c r="I53" i="7" s="1"/>
  <c r="E51" i="7"/>
  <c r="E53" i="7" s="1"/>
  <c r="G51" i="7"/>
  <c r="G53" i="7" s="1"/>
  <c r="C50" i="3"/>
  <c r="D50" i="3"/>
  <c r="E50" i="3"/>
  <c r="F50" i="3"/>
  <c r="G50" i="3"/>
  <c r="H50" i="3"/>
  <c r="I50" i="3"/>
  <c r="B50" i="3"/>
  <c r="J53" i="7" l="1"/>
  <c r="I44" i="5"/>
  <c r="H44" i="5"/>
  <c r="G44" i="5"/>
  <c r="F44" i="5"/>
  <c r="E44" i="5"/>
  <c r="D44" i="5"/>
  <c r="C44" i="5"/>
  <c r="B44" i="5"/>
  <c r="I43" i="5"/>
  <c r="H43" i="5"/>
  <c r="G43" i="5"/>
  <c r="F43" i="5"/>
  <c r="E43" i="5"/>
  <c r="D43" i="5"/>
  <c r="C43" i="5"/>
  <c r="B43" i="5"/>
  <c r="I42" i="5"/>
  <c r="H42" i="5"/>
  <c r="G42" i="5"/>
  <c r="F42" i="5"/>
  <c r="E42" i="5"/>
  <c r="D42" i="5"/>
  <c r="C42" i="5"/>
  <c r="B42" i="5"/>
  <c r="I41" i="5"/>
  <c r="H41" i="5"/>
  <c r="G41" i="5"/>
  <c r="F41" i="5"/>
  <c r="E41" i="5"/>
  <c r="D41" i="5"/>
  <c r="C41" i="5"/>
  <c r="B41" i="5"/>
  <c r="I40" i="5"/>
  <c r="H40" i="5"/>
  <c r="G40" i="5"/>
  <c r="F40" i="5"/>
  <c r="E40" i="5"/>
  <c r="D40" i="5"/>
  <c r="C40" i="5"/>
  <c r="B40" i="5"/>
  <c r="I39" i="5"/>
  <c r="H39" i="5"/>
  <c r="G39" i="5"/>
  <c r="F39" i="5"/>
  <c r="E39" i="5"/>
  <c r="D39" i="5"/>
  <c r="C39" i="5"/>
  <c r="B39" i="5"/>
  <c r="I38" i="5"/>
  <c r="H38" i="5"/>
  <c r="G38" i="5"/>
  <c r="F38" i="5"/>
  <c r="E38" i="5"/>
  <c r="D38" i="5"/>
  <c r="C38" i="5"/>
  <c r="B38" i="5"/>
  <c r="I37" i="5"/>
  <c r="H37" i="5"/>
  <c r="G37" i="5"/>
  <c r="F37" i="5"/>
  <c r="E37" i="5"/>
  <c r="D37" i="5"/>
  <c r="C37" i="5"/>
  <c r="B37" i="5"/>
  <c r="I36" i="5"/>
  <c r="H36" i="5"/>
  <c r="G36" i="5"/>
  <c r="F36" i="5"/>
  <c r="E36" i="5"/>
  <c r="D36" i="5"/>
  <c r="C36" i="5"/>
  <c r="B36" i="5"/>
  <c r="I35" i="5"/>
  <c r="H35" i="5"/>
  <c r="G35" i="5"/>
  <c r="F35" i="5"/>
  <c r="E35" i="5"/>
  <c r="D35" i="5"/>
  <c r="C35" i="5"/>
  <c r="B35" i="5"/>
  <c r="I31" i="5"/>
  <c r="H31" i="5"/>
  <c r="G31" i="5"/>
  <c r="F31" i="5"/>
  <c r="E31" i="5"/>
  <c r="D31" i="5"/>
  <c r="C31" i="5"/>
  <c r="B31" i="5"/>
  <c r="J30" i="5"/>
  <c r="J29" i="5"/>
  <c r="J28" i="5"/>
  <c r="J27" i="5"/>
  <c r="J26" i="5"/>
  <c r="J25" i="5"/>
  <c r="J24" i="5"/>
  <c r="J23" i="5"/>
  <c r="J22" i="5"/>
  <c r="J21" i="5"/>
  <c r="J26" i="3"/>
  <c r="J27" i="3"/>
  <c r="J28" i="3"/>
  <c r="J29" i="3"/>
  <c r="J30" i="3"/>
  <c r="J31" i="3"/>
  <c r="J32" i="3"/>
  <c r="J33" i="3"/>
  <c r="J34" i="3"/>
  <c r="J25" i="3"/>
  <c r="C39" i="3"/>
  <c r="D39" i="3"/>
  <c r="E39" i="3"/>
  <c r="F39" i="3"/>
  <c r="G39" i="3"/>
  <c r="H39" i="3"/>
  <c r="I39" i="3"/>
  <c r="C40" i="3"/>
  <c r="D40" i="3"/>
  <c r="E40" i="3"/>
  <c r="F40" i="3"/>
  <c r="G40" i="3"/>
  <c r="H40" i="3"/>
  <c r="I40" i="3"/>
  <c r="C41" i="3"/>
  <c r="D41" i="3"/>
  <c r="E41" i="3"/>
  <c r="F41" i="3"/>
  <c r="G41" i="3"/>
  <c r="H41" i="3"/>
  <c r="I41"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B40" i="3"/>
  <c r="B41" i="3"/>
  <c r="B42" i="3"/>
  <c r="B43" i="3"/>
  <c r="B44" i="3"/>
  <c r="B45" i="3"/>
  <c r="B46" i="3"/>
  <c r="B47" i="3"/>
  <c r="B48" i="3"/>
  <c r="B39" i="3"/>
  <c r="F45" i="5" l="1"/>
  <c r="F46" i="5" s="1"/>
  <c r="B45" i="5"/>
  <c r="B46" i="5" s="1"/>
  <c r="D45" i="5"/>
  <c r="D46" i="5" s="1"/>
  <c r="H45" i="5"/>
  <c r="H46" i="5" s="1"/>
  <c r="C45" i="5"/>
  <c r="C46" i="5" s="1"/>
  <c r="E45" i="5"/>
  <c r="E46" i="5" s="1"/>
  <c r="I45" i="5"/>
  <c r="I46" i="5" s="1"/>
  <c r="G45" i="5"/>
  <c r="G46" i="5" s="1"/>
  <c r="J31" i="5"/>
  <c r="C35" i="3"/>
  <c r="D35" i="3"/>
  <c r="E35" i="3"/>
  <c r="F35" i="3"/>
  <c r="G35" i="3"/>
  <c r="H35" i="3"/>
  <c r="I35" i="3"/>
  <c r="B35" i="3"/>
  <c r="J35" i="3" l="1"/>
  <c r="I49" i="3"/>
  <c r="I51" i="3" s="1"/>
  <c r="F49" i="3"/>
  <c r="F51" i="3" s="1"/>
  <c r="D49" i="3"/>
  <c r="D51" i="3" s="1"/>
  <c r="C49" i="3"/>
  <c r="C51" i="3" s="1"/>
  <c r="B49" i="3"/>
  <c r="B51" i="3" s="1"/>
  <c r="G49" i="3" l="1"/>
  <c r="G51" i="3" s="1"/>
  <c r="H49" i="3"/>
  <c r="H51" i="3" s="1"/>
  <c r="E49" i="3"/>
  <c r="E51" i="3" s="1"/>
</calcChain>
</file>

<file path=xl/sharedStrings.xml><?xml version="1.0" encoding="utf-8"?>
<sst xmlns="http://schemas.openxmlformats.org/spreadsheetml/2006/main" count="259" uniqueCount="84">
  <si>
    <t>Деталь</t>
  </si>
  <si>
    <t>Заказ, шт</t>
  </si>
  <si>
    <t>Д1</t>
  </si>
  <si>
    <t>Д2</t>
  </si>
  <si>
    <t>Д3</t>
  </si>
  <si>
    <t>Д4</t>
  </si>
  <si>
    <t>Д5</t>
  </si>
  <si>
    <t>Д6</t>
  </si>
  <si>
    <t>Д7</t>
  </si>
  <si>
    <t>Д8</t>
  </si>
  <si>
    <t>Р1</t>
  </si>
  <si>
    <t>Р2</t>
  </si>
  <si>
    <t>Р3</t>
  </si>
  <si>
    <t>Р4</t>
  </si>
  <si>
    <t>Р5</t>
  </si>
  <si>
    <t>Р6</t>
  </si>
  <si>
    <t>Р7</t>
  </si>
  <si>
    <t>Р8</t>
  </si>
  <si>
    <t>Р9</t>
  </si>
  <si>
    <t>Р10</t>
  </si>
  <si>
    <t>производительность - шт/смена</t>
  </si>
  <si>
    <t>всего изготовлено деталей</t>
  </si>
  <si>
    <t>Задействованные работники (доли смены)</t>
  </si>
  <si>
    <t>общие затраты рабочего времени - это сумма всех смен рабочих</t>
  </si>
  <si>
    <t>минимизируем количество смен</t>
  </si>
  <si>
    <t>Количество смен</t>
  </si>
  <si>
    <t>Проверка выполнения заказа</t>
  </si>
  <si>
    <t xml:space="preserve">Из ответа понятно, что режим каждого рабочего выстроен след.образом (на примере Р1): </t>
  </si>
  <si>
    <t>Мастер говорит рабочему, что ему нужно делать сначала деталь Д1 в течение 2,87 смены, затем Д2 в течении 0,67 смены и наконец Д5 в теч.0,46. Потом он свободен (см. строку 25)</t>
  </si>
  <si>
    <t>http://excel2.ru/articles/poisk-resheniya-ms-excel-znakomstvo</t>
  </si>
  <si>
    <t>начиная с раздела Подготовка оптимизационной модели</t>
  </si>
  <si>
    <t xml:space="preserve"> - целевая функция (то, что мы будем оптимизировать, например, минимизировать трудозатраты), это формула в одной ячейке</t>
  </si>
  <si>
    <t xml:space="preserve"> - переменные модели, это то что будет изменять ПР в ходе поиска</t>
  </si>
  <si>
    <t xml:space="preserve"> - ограничения модели, например, Заказ должен быть выполнен</t>
  </si>
  <si>
    <t>Под "оптимальным распределением" будем понимать минимальное время (количество смен), которое требуется для выполнения заказа</t>
  </si>
  <si>
    <t>Создадим табличку в строках 25-34 для размещения количества смен</t>
  </si>
  <si>
    <t>Переменными в модели будут количества смен, в течение которых каждый рабочий делает определенную деталь (зеленые ячейки)</t>
  </si>
  <si>
    <t>Общее количество смен всех рабочих будет Целевой функцией, т.е. мы будем стараться найти такое сочетание смен, при котором Общее количество смен будет МИНИМАЛЬНЫМ, но при этом будет выполнен заказ. Ячейка выделена красным</t>
  </si>
  <si>
    <t>Соответственно, Заказ (количества всех деталей, которые нужно изготовить) - это ограничение модели. Ячейки с заказом выделены Синим</t>
  </si>
  <si>
    <t>Сумма изг.деталей каждого типа должна быть не меньше Заказа. Это условие запишем в окно ПР</t>
  </si>
  <si>
    <t>Ссылку на переменные запишем в окно ПР (см. поле Изменяя ячейки переменных в окне ПР)</t>
  </si>
  <si>
    <t>Ссылку на Цел.функцию запишем в окно ПР (самое верхнее поле, установить переключатель в Минимум)</t>
  </si>
  <si>
    <t>Создадим ограничения в окне ПР</t>
  </si>
  <si>
    <t>Кстати, в ответе есть опечатка: Д6 также изготавливает рабочий Р4. В противном случае заказ будет не выполнен</t>
  </si>
  <si>
    <t>2. Как известно, чтобы построить модель для Поиска решения (ПР) в EXCEL нужно 3 составляющих:</t>
  </si>
  <si>
    <t>3. Сначала отвечаем на вопрос а: Определить оптимальное распределение рабочих по операциям</t>
  </si>
  <si>
    <t>4. Подсчитаем количество изготовленных деталей в строках 39-48</t>
  </si>
  <si>
    <t>каждый рабочий занят не менее 1 смены, но не более 4 смен</t>
  </si>
  <si>
    <t>5. Чтобы получился ответ как в учебнике, нам потребуются 2 дополнительных ограничения (эти ограничения совсем не следуют из условия задачи, кстати):</t>
  </si>
  <si>
    <t>6. Наверное, эти доп.ограничения введены, чтобы ответ не был тривиальным. Понятно, что смены назначать нужно рабочим, у которых производительность максимальная для каждой конкретной детали</t>
  </si>
  <si>
    <t>Например, для детали Д1 - это рабочий Р1</t>
  </si>
  <si>
    <t>Теперь ответим на вопрос б) Каков самый короткий срок выполнения этого заказа?</t>
  </si>
  <si>
    <t>7. Введя все ограничения - запустите Поиск решения</t>
  </si>
  <si>
    <t>Чтобы вычислить самый короткий срок выполнения заказа - просто уберем 2 доп. Ограничения о количестве смен (от 1 до 4)</t>
  </si>
  <si>
    <t>Считаем, что все 10 рабочих работают независимо друг от друга (на разных станках), поэтому время выполнения заказ будет равно максимальному количеству смен у одного из рабочих</t>
  </si>
  <si>
    <t>Самый медленный рабочий - это Р8</t>
  </si>
  <si>
    <t>Файл скачан с сайта excel2.ru &gt;&gt;&gt;</t>
  </si>
  <si>
    <t>Перейти к статье &gt;&gt;&gt;</t>
  </si>
  <si>
    <t xml:space="preserve">Если вы не знакомы с Поиском решения, то прочитайте статью </t>
  </si>
  <si>
    <t>EXCEL2.RU - профессиональные приемы для всех &gt;&gt;&gt;</t>
  </si>
  <si>
    <t>Хорошая новость! Большинство задач, которые Вы хотите решить с помощью MS EXCEL – уже давно решены! 
На нашем сайте Вы найдете решения множества из наиболее часто встречающихся задач. Сайт содержит более 500 качественно оформленных статей с файлами примеров.</t>
  </si>
  <si>
    <t>Миссия нашего сайта - превратить Вашу работу в MS EXCEL в приятное времяпрепровождение и ускорить решение Ваших задач. Мы постоянно работаем над содержанием и оформлением нашего сайта и благодарим активных пользователей за поддержку и неоценимую помощь в нашей работе.</t>
  </si>
  <si>
    <t>Оптимальное распределение рабочих</t>
  </si>
  <si>
    <t>шт</t>
  </si>
  <si>
    <t>Тип детали</t>
  </si>
  <si>
    <t>Заказ</t>
  </si>
  <si>
    <t>ВСЕГО</t>
  </si>
  <si>
    <t>ЗАКАЗ</t>
  </si>
  <si>
    <t>На этом листе приведен вариант решения, который совпадает с ответом из книжки, т.е.</t>
  </si>
  <si>
    <t>Решение и Комментарии на листе б</t>
  </si>
  <si>
    <t>Задача б</t>
  </si>
  <si>
    <t>Также изменим целевую функцию, теперь будем МИНимизировать МАКСимальную длительность смен рабочих (ячейка J31)</t>
  </si>
  <si>
    <t>Альтернативное решение</t>
  </si>
  <si>
    <t>1. Предполагаем, что каждый рабочий выполняет несколько последовательных операций: от Д1 до Д8</t>
  </si>
  <si>
    <t>Нельзя сделать от Д1 до Д6 и бросить или передать выполнение операций другому рабочему</t>
  </si>
  <si>
    <t>Задействованные работники</t>
  </si>
  <si>
    <t>Задействован?</t>
  </si>
  <si>
    <t>Всего деталей рабочие изготовят за 1 смену</t>
  </si>
  <si>
    <t>Выполнят заказ?</t>
  </si>
  <si>
    <t>Перевыпол
нение заказа</t>
  </si>
  <si>
    <t>2. Заказ может быть выполнен за 1 смену количеством рабочих менее 10</t>
  </si>
  <si>
    <t>3. Но, каких именно рабочих нужно привлечь для выполнения заказа, чтобы их количество было МИНимальным</t>
  </si>
  <si>
    <t>также можно МИНимизировать количество лишних деталей (сверх заказа). Ответы совпадают</t>
  </si>
  <si>
    <t>Оптимизация смен рабочих с помощью Поиска решений в MS EXCEL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</si>
</sst>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_(&quot;$&quot;* #,##0.00_);_(&quot;$&quot;* \(#,##0.00\);_(&quot;$&quot;* &quot;-&quot;??_);_(@_)"/>
    <numFmt numFmtId="166" formatCode="0.0"/>
  </numFmts>
  <fonts count="19" x14ac:knownFonts="1">
    <font>
      <sz val="11"/>
      <color theme="1"/>
      <name val="Calibri"/>
      <family val="2"/>
      <charset val="204"/>
      <scheme val="minor"/>
    </font>
    <font>
      <b/>
      <sz val="11"/>
      <color theme="1"/>
      <name val="Calibri"/>
      <family val="2"/>
      <charset val="204"/>
      <scheme val="minor"/>
    </font>
    <font>
      <b/>
      <sz val="11"/>
      <color rgb="FFFF0000"/>
      <name val="Calibri"/>
      <family val="2"/>
      <charset val="204"/>
      <scheme val="minor"/>
    </font>
    <font>
      <sz val="11"/>
      <color rgb="FFFF0000"/>
      <name val="Calibri"/>
      <family val="2"/>
      <charset val="204"/>
      <scheme val="minor"/>
    </font>
    <font>
      <u/>
      <sz val="11"/>
      <color theme="10"/>
      <name val="Calibri"/>
      <family val="2"/>
      <charset val="204"/>
      <scheme val="minor"/>
    </font>
    <font>
      <sz val="11"/>
      <color theme="9" tint="-0.249977111117893"/>
      <name val="Calibri"/>
      <family val="2"/>
      <charset val="204"/>
      <scheme val="minor"/>
    </font>
    <font>
      <sz val="11"/>
      <color theme="4"/>
      <name val="Calibri"/>
      <family val="2"/>
      <charset val="204"/>
      <scheme val="minor"/>
    </font>
    <font>
      <u/>
      <sz val="11"/>
      <color theme="10"/>
      <name val="Calibri"/>
      <family val="2"/>
      <charset val="204"/>
    </font>
    <font>
      <sz val="20"/>
      <color theme="0"/>
      <name val="Calibri"/>
      <family val="2"/>
      <charset val="204"/>
      <scheme val="minor"/>
    </font>
    <font>
      <b/>
      <sz val="12"/>
      <color theme="1" tint="0.14999847407452621"/>
      <name val="Calibri"/>
      <family val="2"/>
      <charset val="204"/>
      <scheme val="minor"/>
    </font>
    <font>
      <sz val="14"/>
      <name val="Calibri"/>
      <family val="2"/>
      <charset val="204"/>
      <scheme val="minor"/>
    </font>
    <font>
      <sz val="14"/>
      <color theme="1" tint="0.14999847407452621"/>
      <name val="Calibri"/>
      <family val="2"/>
      <charset val="204"/>
      <scheme val="minor"/>
    </font>
    <font>
      <sz val="12"/>
      <name val="Arial Narrow"/>
      <family val="2"/>
      <charset val="204"/>
    </font>
    <font>
      <sz val="14"/>
      <color theme="2" tint="-0.749992370372631"/>
      <name val="Calibri"/>
      <family val="2"/>
      <charset val="204"/>
      <scheme val="minor"/>
    </font>
    <font>
      <sz val="10"/>
      <name val="Arial"/>
      <family val="2"/>
      <charset val="204"/>
    </font>
    <font>
      <sz val="10"/>
      <name val="MS Sans Serif"/>
      <family val="2"/>
    </font>
    <font>
      <u/>
      <sz val="12"/>
      <color theme="10"/>
      <name val="Arial Narrow"/>
      <family val="2"/>
      <charset val="204"/>
    </font>
    <font>
      <sz val="8"/>
      <name val="Helv"/>
    </font>
    <font>
      <b/>
      <sz val="11"/>
      <name val="Calibri"/>
      <family val="2"/>
      <charset val="204"/>
      <scheme val="minor"/>
    </font>
  </fonts>
  <fills count="9">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theme="8"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pplyNumberFormat="0" applyFill="0" applyBorder="0" applyAlignment="0" applyProtection="0"/>
    <xf numFmtId="0" fontId="7" fillId="0" borderId="0" applyNumberFormat="0" applyFill="0" applyBorder="0" applyAlignment="0" applyProtection="0">
      <alignment vertical="top"/>
      <protection locked="0"/>
    </xf>
    <xf numFmtId="0" fontId="12" fillId="0" borderId="0"/>
    <xf numFmtId="165" fontId="14" fillId="0" borderId="0" applyFont="0" applyFill="0" applyBorder="0" applyAlignment="0" applyProtection="0"/>
    <xf numFmtId="0" fontId="15" fillId="0" borderId="0"/>
    <xf numFmtId="0" fontId="16" fillId="0" borderId="0" applyNumberFormat="0" applyFill="0" applyBorder="0" applyAlignment="0" applyProtection="0">
      <alignment vertical="top"/>
      <protection locked="0"/>
    </xf>
    <xf numFmtId="0" fontId="17" fillId="0" borderId="0">
      <alignment horizontal="left"/>
    </xf>
  </cellStyleXfs>
  <cellXfs count="40">
    <xf numFmtId="0" fontId="0" fillId="0" borderId="0" xfId="0"/>
    <xf numFmtId="0" fontId="0" fillId="0" borderId="1" xfId="0" applyBorder="1"/>
    <xf numFmtId="0" fontId="0" fillId="0" borderId="1" xfId="0" applyBorder="1" applyAlignment="1">
      <alignment horizontal="center"/>
    </xf>
    <xf numFmtId="0" fontId="0" fillId="2" borderId="1" xfId="0" applyFill="1" applyBorder="1"/>
    <xf numFmtId="0" fontId="1" fillId="0" borderId="0" xfId="0" applyFont="1"/>
    <xf numFmtId="0" fontId="1" fillId="0" borderId="1" xfId="0" applyFont="1" applyBorder="1"/>
    <xf numFmtId="0" fontId="1" fillId="0" borderId="1" xfId="0" applyFont="1" applyFill="1" applyBorder="1"/>
    <xf numFmtId="0" fontId="2" fillId="0" borderId="0" xfId="0" applyFont="1"/>
    <xf numFmtId="0" fontId="1" fillId="0" borderId="0" xfId="0" applyFont="1" applyBorder="1"/>
    <xf numFmtId="0" fontId="0" fillId="0" borderId="0" xfId="0" applyBorder="1"/>
    <xf numFmtId="2" fontId="0" fillId="3" borderId="1" xfId="0" applyNumberFormat="1" applyFill="1" applyBorder="1"/>
    <xf numFmtId="2" fontId="0" fillId="0" borderId="1" xfId="0" applyNumberFormat="1" applyBorder="1"/>
    <xf numFmtId="2" fontId="0" fillId="2" borderId="1" xfId="0" applyNumberFormat="1" applyFill="1" applyBorder="1"/>
    <xf numFmtId="2" fontId="1" fillId="4" borderId="1" xfId="0" applyNumberFormat="1" applyFont="1" applyFill="1" applyBorder="1"/>
    <xf numFmtId="2" fontId="1" fillId="0" borderId="1" xfId="0" applyNumberFormat="1" applyFont="1" applyBorder="1"/>
    <xf numFmtId="0" fontId="3" fillId="0" borderId="0" xfId="0" applyFont="1"/>
    <xf numFmtId="0" fontId="4" fillId="0" borderId="0" xfId="1"/>
    <xf numFmtId="0" fontId="5" fillId="0" borderId="0" xfId="0" applyFont="1"/>
    <xf numFmtId="0" fontId="6" fillId="0" borderId="0" xfId="0" applyFont="1"/>
    <xf numFmtId="0" fontId="0" fillId="0" borderId="0" xfId="0" applyFont="1" applyFill="1" applyBorder="1"/>
    <xf numFmtId="164" fontId="0" fillId="2" borderId="1" xfId="0" applyNumberFormat="1" applyFill="1" applyBorder="1"/>
    <xf numFmtId="0" fontId="8" fillId="5" borderId="0" xfId="2" applyFont="1" applyFill="1" applyAlignment="1" applyProtection="1">
      <alignment vertical="center"/>
    </xf>
    <xf numFmtId="0" fontId="9" fillId="6" borderId="0" xfId="0" applyFont="1" applyFill="1" applyAlignment="1"/>
    <xf numFmtId="0" fontId="10" fillId="6" borderId="0" xfId="0" applyFont="1" applyFill="1" applyAlignment="1">
      <alignment vertical="center"/>
    </xf>
    <xf numFmtId="0" fontId="11" fillId="6" borderId="0" xfId="0" applyFont="1" applyFill="1" applyAlignment="1">
      <alignment vertical="center"/>
    </xf>
    <xf numFmtId="0" fontId="0" fillId="7" borderId="0" xfId="0" applyFill="1"/>
    <xf numFmtId="0" fontId="12" fillId="0" borderId="0" xfId="3"/>
    <xf numFmtId="0" fontId="13" fillId="8" borderId="0" xfId="3" applyFont="1" applyFill="1" applyAlignment="1">
      <alignment vertical="center" wrapText="1"/>
    </xf>
    <xf numFmtId="0" fontId="0" fillId="0" borderId="1" xfId="0" applyBorder="1" applyAlignment="1">
      <alignment wrapText="1"/>
    </xf>
    <xf numFmtId="0" fontId="3" fillId="0" borderId="0" xfId="0" applyFont="1" applyAlignment="1">
      <alignment wrapText="1"/>
    </xf>
    <xf numFmtId="1" fontId="0" fillId="3" borderId="1" xfId="0" applyNumberFormat="1" applyFill="1" applyBorder="1"/>
    <xf numFmtId="1" fontId="0" fillId="0" borderId="1" xfId="0" applyNumberFormat="1" applyBorder="1"/>
    <xf numFmtId="0" fontId="1" fillId="0" borderId="1" xfId="0" applyFont="1" applyFill="1" applyBorder="1" applyAlignment="1">
      <alignment wrapText="1"/>
    </xf>
    <xf numFmtId="0" fontId="1" fillId="0" borderId="0" xfId="0" applyFont="1" applyFill="1" applyBorder="1"/>
    <xf numFmtId="0" fontId="0" fillId="4" borderId="0" xfId="0" applyFont="1" applyFill="1" applyBorder="1"/>
    <xf numFmtId="1" fontId="1" fillId="4" borderId="1" xfId="0" applyNumberFormat="1" applyFont="1" applyFill="1" applyBorder="1"/>
    <xf numFmtId="1" fontId="18" fillId="4" borderId="1" xfId="0" applyNumberFormat="1" applyFont="1" applyFill="1" applyBorder="1" applyAlignment="1">
      <alignment wrapText="1"/>
    </xf>
    <xf numFmtId="166" fontId="0" fillId="0" borderId="0" xfId="0" applyNumberFormat="1"/>
    <xf numFmtId="0" fontId="4" fillId="6" borderId="0" xfId="1" applyFill="1" applyAlignment="1" applyProtection="1"/>
    <xf numFmtId="0" fontId="8" fillId="5" borderId="0" xfId="2" applyFont="1" applyFill="1" applyAlignment="1" applyProtection="1">
      <alignment horizontal="center" vertical="center"/>
    </xf>
  </cellXfs>
  <cellStyles count="8">
    <cellStyle name="Currency_TapePivot" xfId="4"/>
    <cellStyle name="Normal_ALLOC1" xfId="5"/>
    <cellStyle name="Гиперссылка" xfId="1" builtinId="8"/>
    <cellStyle name="Гиперссылка 2" xfId="6"/>
    <cellStyle name="Гиперссылка 3" xfId="2"/>
    <cellStyle name="Обычный" xfId="0" builtinId="0"/>
    <cellStyle name="Обычный 2" xfId="3"/>
    <cellStyle name="Обычный 3" xfId="7"/>
  </cellStyles>
  <dxfs count="10">
    <dxf>
      <font>
        <color rgb="FF006100"/>
      </font>
      <fill>
        <patternFill>
          <bgColor rgb="FFC6EFCE"/>
        </patternFill>
      </fill>
    </dxf>
    <dxf>
      <fill>
        <patternFill>
          <bgColor theme="5" tint="0.39994506668294322"/>
        </patternFill>
      </fill>
    </dxf>
    <dxf>
      <font>
        <color rgb="FF9C0006"/>
      </font>
      <fill>
        <patternFill>
          <bgColor rgb="FFFFC7CE"/>
        </patternFill>
      </fill>
    </dxf>
    <dxf>
      <font>
        <color theme="9" tint="-0.24994659260841701"/>
      </font>
    </dxf>
    <dxf>
      <font>
        <color rgb="FF9C0006"/>
      </font>
      <fill>
        <patternFill>
          <bgColor rgb="FFFFC7CE"/>
        </patternFill>
      </fill>
    </dxf>
    <dxf>
      <font>
        <color rgb="FF9C0006"/>
      </font>
      <fill>
        <patternFill>
          <bgColor rgb="FFFFC7CE"/>
        </patternFill>
      </fill>
    </dxf>
    <dxf>
      <font>
        <color theme="9" tint="-0.24994659260841701"/>
      </font>
    </dxf>
    <dxf>
      <fill>
        <patternFill>
          <bgColor theme="5" tint="0.39994506668294322"/>
        </patternFill>
      </fill>
    </dxf>
    <dxf>
      <font>
        <color rgb="FF9C0006"/>
      </font>
      <fill>
        <patternFill>
          <bgColor rgb="FFFFC7CE"/>
        </patternFill>
      </fill>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7</xdr:row>
      <xdr:rowOff>21678</xdr:rowOff>
    </xdr:from>
    <xdr:to>
      <xdr:col>18</xdr:col>
      <xdr:colOff>447675</xdr:colOff>
      <xdr:row>13</xdr:row>
      <xdr:rowOff>171450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1745703"/>
          <a:ext cx="4686300" cy="1292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1057;&#1072;&#1081;&#1090;/XLS/_&#1041;&#1072;&#1079;&#1072;%20&#1055;&#1088;&#1080;&#1084;&#1077;&#1088;&#1086;&#1074;/6_&#1057;&#1090;&#1088;&#1091;&#1082;&#1090;&#1091;&#1088;&#1099;/15_&#1047;&#1072;&#1087;&#1088;&#1086;&#1089;_&#1092;&#1086;&#1088;&#1084;&#1091;&#1083;&#1072;&#1084;&#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один критерий - число"/>
      <sheetName val="2.Диапазон Чисел"/>
      <sheetName val="3.один критерий - Дата"/>
      <sheetName val="4.Диапазон Дат"/>
      <sheetName val="5.один критерий-Дата (не позже)"/>
      <sheetName val="6. 2 критерия - Дата-Текст"/>
      <sheetName val="7.один критерий - текст"/>
      <sheetName val="8. 2 критерия - текст (И)"/>
      <sheetName val="9. 2 критерия - текст (ИЛИ)"/>
      <sheetName val="EXCEL2.RU (2)"/>
      <sheetName val="обработка ошибок"/>
      <sheetName val="EXCEL2.RU"/>
    </sheetNames>
    <sheetDataSet>
      <sheetData sheetId="0" refreshError="1"/>
      <sheetData sheetId="1">
        <row r="12">
          <cell r="A12" t="str">
            <v>Товар1</v>
          </cell>
          <cell r="B12">
            <v>10</v>
          </cell>
        </row>
        <row r="13">
          <cell r="A13" t="str">
            <v>Товар2</v>
          </cell>
        </row>
        <row r="14">
          <cell r="A14" t="str">
            <v>Товар3</v>
          </cell>
        </row>
        <row r="15">
          <cell r="A15" t="str">
            <v>Товар4</v>
          </cell>
        </row>
        <row r="16">
          <cell r="A16" t="str">
            <v>Товар5</v>
          </cell>
        </row>
        <row r="17">
          <cell r="A17" t="str">
            <v>Товар6</v>
          </cell>
        </row>
        <row r="18">
          <cell r="A18" t="str">
            <v>Товар7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xcel2.ru/articles/optimizaciya-smen-rabochih-s-pomoshchyu-poiska-resheniy-v-ms-excel" TargetMode="External"/><Relationship Id="rId2" Type="http://schemas.openxmlformats.org/officeDocument/2006/relationships/hyperlink" Target="http://www.excel2.ru/" TargetMode="External"/><Relationship Id="rId1" Type="http://schemas.openxmlformats.org/officeDocument/2006/relationships/hyperlink" Target="http://excel2.ru/articles/poisk-resheniya-ms-excel-znakomstv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xcel2.ru/articles/optimizaciya-smen-rabochih-s-pomoshchyu-poiska-resheniy-v-ms-excel" TargetMode="External"/><Relationship Id="rId1" Type="http://schemas.openxmlformats.org/officeDocument/2006/relationships/hyperlink" Target="http://www.excel2.ru/"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xcel2.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workbookViewId="0">
      <selection activeCell="L34" sqref="L34"/>
    </sheetView>
  </sheetViews>
  <sheetFormatPr defaultRowHeight="15" x14ac:dyDescent="0.25"/>
  <cols>
    <col min="10" max="10" width="16.85546875" customWidth="1"/>
    <col min="11" max="11" width="15.140625" customWidth="1"/>
  </cols>
  <sheetData>
    <row r="1" spans="1:12" ht="26.25" x14ac:dyDescent="0.25">
      <c r="A1" s="21" t="s">
        <v>56</v>
      </c>
      <c r="B1" s="21"/>
      <c r="C1" s="21"/>
      <c r="D1" s="21"/>
      <c r="E1" s="21"/>
      <c r="F1" s="21"/>
      <c r="G1" s="21"/>
      <c r="H1" s="21"/>
      <c r="I1" s="21"/>
      <c r="J1" s="21"/>
      <c r="L1" t="s">
        <v>58</v>
      </c>
    </row>
    <row r="2" spans="1:12" ht="15.75" x14ac:dyDescent="0.25">
      <c r="A2" s="38" t="s">
        <v>57</v>
      </c>
      <c r="B2" s="22"/>
      <c r="C2" s="22"/>
      <c r="D2" s="22"/>
      <c r="E2" s="22"/>
      <c r="F2" s="22"/>
      <c r="G2" s="22"/>
      <c r="H2" s="22"/>
      <c r="I2" s="22"/>
      <c r="J2" s="22"/>
      <c r="L2" s="16" t="s">
        <v>29</v>
      </c>
    </row>
    <row r="3" spans="1:12" ht="18.75" x14ac:dyDescent="0.25">
      <c r="A3" s="23" t="s">
        <v>83</v>
      </c>
      <c r="B3" s="24"/>
      <c r="C3" s="24"/>
      <c r="D3" s="24"/>
      <c r="E3" s="24"/>
      <c r="F3" s="24"/>
      <c r="G3" s="24"/>
      <c r="H3" s="24"/>
      <c r="I3" s="24"/>
      <c r="J3" s="24"/>
      <c r="L3" t="s">
        <v>30</v>
      </c>
    </row>
    <row r="4" spans="1:12" x14ac:dyDescent="0.25">
      <c r="A4" s="25" t="s">
        <v>62</v>
      </c>
      <c r="B4" s="25"/>
      <c r="C4" s="25"/>
      <c r="D4" s="25"/>
      <c r="E4" s="25"/>
      <c r="F4" s="25"/>
      <c r="G4" s="25"/>
      <c r="H4" s="25"/>
      <c r="I4" s="25"/>
      <c r="J4" s="25"/>
    </row>
    <row r="6" spans="1:12" x14ac:dyDescent="0.25">
      <c r="A6" s="4" t="s">
        <v>65</v>
      </c>
    </row>
    <row r="7" spans="1:12" ht="30" x14ac:dyDescent="0.25">
      <c r="A7" s="28" t="s">
        <v>64</v>
      </c>
      <c r="B7" s="5" t="s">
        <v>2</v>
      </c>
      <c r="C7" s="5" t="s">
        <v>3</v>
      </c>
      <c r="D7" s="5" t="s">
        <v>4</v>
      </c>
      <c r="E7" s="5" t="s">
        <v>5</v>
      </c>
      <c r="F7" s="5" t="s">
        <v>6</v>
      </c>
      <c r="G7" s="5" t="s">
        <v>7</v>
      </c>
      <c r="H7" s="5" t="s">
        <v>8</v>
      </c>
      <c r="I7" s="5" t="s">
        <v>9</v>
      </c>
      <c r="L7" t="s">
        <v>68</v>
      </c>
    </row>
    <row r="8" spans="1:12" x14ac:dyDescent="0.25">
      <c r="A8" s="1" t="s">
        <v>63</v>
      </c>
      <c r="B8" s="3">
        <v>112</v>
      </c>
      <c r="C8" s="3">
        <v>102</v>
      </c>
      <c r="D8" s="3">
        <v>105</v>
      </c>
      <c r="E8" s="3">
        <v>87</v>
      </c>
      <c r="F8" s="3">
        <v>88</v>
      </c>
      <c r="G8" s="3">
        <v>116</v>
      </c>
      <c r="H8" s="3">
        <v>71</v>
      </c>
      <c r="I8" s="3">
        <v>116</v>
      </c>
    </row>
    <row r="10" spans="1:12" x14ac:dyDescent="0.25">
      <c r="A10" s="4" t="s">
        <v>20</v>
      </c>
    </row>
    <row r="11" spans="1:12" x14ac:dyDescent="0.25">
      <c r="A11" s="1"/>
      <c r="B11" s="5" t="s">
        <v>2</v>
      </c>
      <c r="C11" s="5" t="s">
        <v>3</v>
      </c>
      <c r="D11" s="5" t="s">
        <v>4</v>
      </c>
      <c r="E11" s="5" t="s">
        <v>5</v>
      </c>
      <c r="F11" s="5" t="s">
        <v>6</v>
      </c>
      <c r="G11" s="5" t="s">
        <v>7</v>
      </c>
      <c r="H11" s="5" t="s">
        <v>8</v>
      </c>
      <c r="I11" s="5" t="s">
        <v>9</v>
      </c>
    </row>
    <row r="12" spans="1:12" x14ac:dyDescent="0.25">
      <c r="A12" s="5" t="s">
        <v>10</v>
      </c>
      <c r="B12" s="1">
        <v>22</v>
      </c>
      <c r="C12" s="1">
        <v>21</v>
      </c>
      <c r="D12" s="1">
        <v>19</v>
      </c>
      <c r="E12" s="1">
        <v>20</v>
      </c>
      <c r="F12" s="1">
        <v>24</v>
      </c>
      <c r="G12" s="1">
        <v>15</v>
      </c>
      <c r="H12" s="1">
        <v>17</v>
      </c>
      <c r="I12" s="1">
        <v>16</v>
      </c>
    </row>
    <row r="13" spans="1:12" x14ac:dyDescent="0.25">
      <c r="A13" s="5" t="s">
        <v>11</v>
      </c>
      <c r="B13" s="1">
        <v>20</v>
      </c>
      <c r="C13" s="1">
        <v>13</v>
      </c>
      <c r="D13" s="1">
        <v>16</v>
      </c>
      <c r="E13" s="1">
        <v>18</v>
      </c>
      <c r="F13" s="1">
        <v>21</v>
      </c>
      <c r="G13" s="1">
        <v>18</v>
      </c>
      <c r="H13" s="1">
        <v>16</v>
      </c>
      <c r="I13" s="1">
        <v>17</v>
      </c>
    </row>
    <row r="14" spans="1:12" x14ac:dyDescent="0.25">
      <c r="A14" s="5" t="s">
        <v>12</v>
      </c>
      <c r="B14" s="1">
        <v>13</v>
      </c>
      <c r="C14" s="1">
        <v>19</v>
      </c>
      <c r="D14" s="1">
        <v>17</v>
      </c>
      <c r="E14" s="1">
        <v>19</v>
      </c>
      <c r="F14" s="1">
        <v>22</v>
      </c>
      <c r="G14" s="1">
        <v>15</v>
      </c>
      <c r="H14" s="1">
        <v>14</v>
      </c>
      <c r="I14" s="1">
        <v>14</v>
      </c>
    </row>
    <row r="15" spans="1:12" x14ac:dyDescent="0.25">
      <c r="A15" s="5" t="s">
        <v>13</v>
      </c>
      <c r="B15" s="1">
        <v>12</v>
      </c>
      <c r="C15" s="1">
        <v>17</v>
      </c>
      <c r="D15" s="1">
        <v>13</v>
      </c>
      <c r="E15" s="1">
        <v>18</v>
      </c>
      <c r="F15" s="1">
        <v>15</v>
      </c>
      <c r="G15" s="1">
        <v>22</v>
      </c>
      <c r="H15" s="1">
        <v>17</v>
      </c>
      <c r="I15" s="1">
        <v>13</v>
      </c>
      <c r="L15" t="s">
        <v>43</v>
      </c>
    </row>
    <row r="16" spans="1:12" x14ac:dyDescent="0.25">
      <c r="A16" s="5" t="s">
        <v>14</v>
      </c>
      <c r="B16" s="1">
        <v>20</v>
      </c>
      <c r="C16" s="1">
        <v>20</v>
      </c>
      <c r="D16" s="1">
        <v>19</v>
      </c>
      <c r="E16" s="1">
        <v>21</v>
      </c>
      <c r="F16" s="2">
        <v>0</v>
      </c>
      <c r="G16" s="1">
        <v>21</v>
      </c>
      <c r="H16" s="1">
        <v>13</v>
      </c>
      <c r="I16" s="1">
        <v>23</v>
      </c>
      <c r="L16" t="s">
        <v>44</v>
      </c>
    </row>
    <row r="17" spans="1:12" x14ac:dyDescent="0.25">
      <c r="A17" s="5" t="s">
        <v>15</v>
      </c>
      <c r="B17" s="1">
        <v>11</v>
      </c>
      <c r="C17" s="1">
        <v>11</v>
      </c>
      <c r="D17" s="1">
        <v>21</v>
      </c>
      <c r="E17" s="1">
        <v>15</v>
      </c>
      <c r="F17" s="1">
        <v>17</v>
      </c>
      <c r="G17" s="1">
        <v>12</v>
      </c>
      <c r="H17" s="1">
        <v>12</v>
      </c>
      <c r="I17" s="1">
        <v>13</v>
      </c>
      <c r="L17" s="15" t="s">
        <v>31</v>
      </c>
    </row>
    <row r="18" spans="1:12" x14ac:dyDescent="0.25">
      <c r="A18" s="5" t="s">
        <v>16</v>
      </c>
      <c r="B18" s="1">
        <v>11</v>
      </c>
      <c r="C18" s="1">
        <v>20</v>
      </c>
      <c r="D18" s="1">
        <v>17</v>
      </c>
      <c r="E18" s="1">
        <v>18</v>
      </c>
      <c r="F18" s="1">
        <v>13</v>
      </c>
      <c r="G18" s="1">
        <v>17</v>
      </c>
      <c r="H18" s="1">
        <v>20</v>
      </c>
      <c r="I18" s="1">
        <v>20</v>
      </c>
      <c r="L18" s="17" t="s">
        <v>32</v>
      </c>
    </row>
    <row r="19" spans="1:12" x14ac:dyDescent="0.25">
      <c r="A19" s="5" t="s">
        <v>17</v>
      </c>
      <c r="B19" s="1">
        <v>16</v>
      </c>
      <c r="C19" s="1">
        <v>22</v>
      </c>
      <c r="D19" s="1">
        <v>20</v>
      </c>
      <c r="E19" s="1">
        <v>11</v>
      </c>
      <c r="F19" s="1">
        <v>19</v>
      </c>
      <c r="G19" s="1">
        <v>20</v>
      </c>
      <c r="H19" s="1">
        <v>10</v>
      </c>
      <c r="I19" s="1">
        <v>16</v>
      </c>
      <c r="L19" s="18" t="s">
        <v>33</v>
      </c>
    </row>
    <row r="20" spans="1:12" x14ac:dyDescent="0.25">
      <c r="A20" s="5" t="s">
        <v>18</v>
      </c>
      <c r="B20" s="1">
        <v>16</v>
      </c>
      <c r="C20" s="2">
        <v>0</v>
      </c>
      <c r="D20" s="1">
        <v>24</v>
      </c>
      <c r="E20" s="1">
        <v>21</v>
      </c>
      <c r="F20" s="1">
        <v>20</v>
      </c>
      <c r="G20" s="1">
        <v>16</v>
      </c>
      <c r="H20" s="1">
        <v>20</v>
      </c>
      <c r="I20" s="1">
        <v>14</v>
      </c>
      <c r="L20" t="s">
        <v>45</v>
      </c>
    </row>
    <row r="21" spans="1:12" x14ac:dyDescent="0.25">
      <c r="A21" s="5" t="s">
        <v>19</v>
      </c>
      <c r="B21" s="1">
        <v>15</v>
      </c>
      <c r="C21" s="1">
        <v>16</v>
      </c>
      <c r="D21" s="1">
        <v>23</v>
      </c>
      <c r="E21" s="1">
        <v>12</v>
      </c>
      <c r="F21" s="1">
        <v>19</v>
      </c>
      <c r="G21" s="1">
        <v>15</v>
      </c>
      <c r="H21" s="1">
        <v>12</v>
      </c>
      <c r="I21" s="1">
        <v>13</v>
      </c>
      <c r="L21" s="4" t="s">
        <v>34</v>
      </c>
    </row>
    <row r="22" spans="1:12" x14ac:dyDescent="0.25">
      <c r="A22" s="8"/>
      <c r="B22" s="9"/>
      <c r="C22" s="9"/>
      <c r="D22" s="9"/>
      <c r="E22" s="9"/>
      <c r="F22" s="9"/>
      <c r="G22" s="9"/>
      <c r="H22" s="9"/>
      <c r="I22" s="9"/>
      <c r="L22" t="s">
        <v>27</v>
      </c>
    </row>
    <row r="23" spans="1:12" x14ac:dyDescent="0.25">
      <c r="A23" s="4" t="s">
        <v>22</v>
      </c>
      <c r="G23" s="15"/>
      <c r="L23" t="s">
        <v>28</v>
      </c>
    </row>
    <row r="24" spans="1:12" x14ac:dyDescent="0.25">
      <c r="A24" s="1"/>
      <c r="B24" s="5" t="s">
        <v>2</v>
      </c>
      <c r="C24" s="5" t="s">
        <v>3</v>
      </c>
      <c r="D24" s="5" t="s">
        <v>4</v>
      </c>
      <c r="E24" s="5" t="s">
        <v>5</v>
      </c>
      <c r="F24" s="5" t="s">
        <v>6</v>
      </c>
      <c r="G24" s="5" t="s">
        <v>7</v>
      </c>
      <c r="H24" s="5" t="s">
        <v>8</v>
      </c>
      <c r="I24" s="5" t="s">
        <v>9</v>
      </c>
      <c r="J24" s="6" t="s">
        <v>25</v>
      </c>
      <c r="L24" t="s">
        <v>35</v>
      </c>
    </row>
    <row r="25" spans="1:12" x14ac:dyDescent="0.25">
      <c r="A25" s="5" t="s">
        <v>10</v>
      </c>
      <c r="B25" s="10">
        <v>2.8686868686868676</v>
      </c>
      <c r="C25" s="10">
        <v>0.66666666666666585</v>
      </c>
      <c r="D25" s="10">
        <v>0</v>
      </c>
      <c r="E25" s="10">
        <v>0</v>
      </c>
      <c r="F25" s="10">
        <v>0.46464646464646475</v>
      </c>
      <c r="G25" s="10">
        <v>0</v>
      </c>
      <c r="H25" s="10">
        <v>0</v>
      </c>
      <c r="I25" s="10">
        <v>0</v>
      </c>
      <c r="J25" s="12">
        <f>SUM(B25:I25)</f>
        <v>3.9999999999999982</v>
      </c>
      <c r="L25" s="17" t="s">
        <v>36</v>
      </c>
    </row>
    <row r="26" spans="1:12" x14ac:dyDescent="0.25">
      <c r="A26" s="5" t="s">
        <v>11</v>
      </c>
      <c r="B26" s="10">
        <v>2.4444444444444446</v>
      </c>
      <c r="C26" s="10">
        <v>0</v>
      </c>
      <c r="D26" s="10">
        <v>0</v>
      </c>
      <c r="E26" s="10">
        <v>0</v>
      </c>
      <c r="F26" s="10">
        <v>0</v>
      </c>
      <c r="G26" s="10">
        <v>1.5555555555555554</v>
      </c>
      <c r="H26" s="10">
        <v>0</v>
      </c>
      <c r="I26" s="10">
        <v>0</v>
      </c>
      <c r="J26" s="12">
        <f t="shared" ref="J26:J34" si="0">SUM(B26:I26)</f>
        <v>4</v>
      </c>
      <c r="L26" t="s">
        <v>40</v>
      </c>
    </row>
    <row r="27" spans="1:12" x14ac:dyDescent="0.25">
      <c r="A27" s="5" t="s">
        <v>12</v>
      </c>
      <c r="B27" s="10">
        <v>0</v>
      </c>
      <c r="C27" s="10">
        <v>0</v>
      </c>
      <c r="D27" s="10">
        <v>0</v>
      </c>
      <c r="E27" s="10">
        <v>0.5068870523415977</v>
      </c>
      <c r="F27" s="10">
        <v>3.493112947658402</v>
      </c>
      <c r="G27" s="10">
        <v>0</v>
      </c>
      <c r="H27" s="10">
        <v>0</v>
      </c>
      <c r="I27" s="10">
        <v>0</v>
      </c>
      <c r="J27" s="12">
        <f t="shared" si="0"/>
        <v>3.9999999999999996</v>
      </c>
      <c r="L27" s="15" t="s">
        <v>37</v>
      </c>
    </row>
    <row r="28" spans="1:12" x14ac:dyDescent="0.25">
      <c r="A28" s="5" t="s">
        <v>13</v>
      </c>
      <c r="B28" s="10">
        <v>0</v>
      </c>
      <c r="C28" s="10">
        <v>0</v>
      </c>
      <c r="D28" s="10">
        <v>0</v>
      </c>
      <c r="E28" s="10">
        <v>0</v>
      </c>
      <c r="F28" s="10">
        <v>0</v>
      </c>
      <c r="G28" s="10">
        <v>4</v>
      </c>
      <c r="H28" s="10">
        <v>0</v>
      </c>
      <c r="I28" s="10">
        <v>0</v>
      </c>
      <c r="J28" s="12">
        <f t="shared" si="0"/>
        <v>4</v>
      </c>
      <c r="L28" t="s">
        <v>41</v>
      </c>
    </row>
    <row r="29" spans="1:12" x14ac:dyDescent="0.25">
      <c r="A29" s="5" t="s">
        <v>14</v>
      </c>
      <c r="B29" s="10">
        <v>0</v>
      </c>
      <c r="C29" s="10">
        <v>0</v>
      </c>
      <c r="D29" s="10">
        <v>0</v>
      </c>
      <c r="E29" s="10">
        <v>0</v>
      </c>
      <c r="F29" s="10">
        <v>0</v>
      </c>
      <c r="G29" s="10">
        <v>0</v>
      </c>
      <c r="H29" s="10">
        <v>0</v>
      </c>
      <c r="I29" s="10">
        <v>4</v>
      </c>
      <c r="J29" s="12">
        <f t="shared" si="0"/>
        <v>4</v>
      </c>
      <c r="L29" s="18" t="s">
        <v>38</v>
      </c>
    </row>
    <row r="30" spans="1:12" x14ac:dyDescent="0.25">
      <c r="A30" s="5" t="s">
        <v>15</v>
      </c>
      <c r="B30" s="10">
        <v>0</v>
      </c>
      <c r="C30" s="10">
        <v>0</v>
      </c>
      <c r="D30" s="10">
        <v>0.61904761904761907</v>
      </c>
      <c r="E30" s="10">
        <v>0.60794306703397649</v>
      </c>
      <c r="F30" s="10">
        <v>0</v>
      </c>
      <c r="G30" s="10">
        <v>0</v>
      </c>
      <c r="H30" s="10">
        <v>0</v>
      </c>
      <c r="I30" s="10">
        <v>0</v>
      </c>
      <c r="J30" s="12">
        <f t="shared" si="0"/>
        <v>1.2269906860815956</v>
      </c>
      <c r="L30" t="s">
        <v>46</v>
      </c>
    </row>
    <row r="31" spans="1:12" x14ac:dyDescent="0.25">
      <c r="A31" s="5" t="s">
        <v>16</v>
      </c>
      <c r="B31" s="10">
        <v>0</v>
      </c>
      <c r="C31" s="10">
        <v>0</v>
      </c>
      <c r="D31" s="10">
        <v>0</v>
      </c>
      <c r="E31" s="10">
        <v>0</v>
      </c>
      <c r="F31" s="10">
        <v>0</v>
      </c>
      <c r="G31" s="10">
        <v>0</v>
      </c>
      <c r="H31" s="10">
        <v>2.8000000000000003</v>
      </c>
      <c r="I31" s="10">
        <v>1.1999999999999997</v>
      </c>
      <c r="J31" s="12">
        <f t="shared" si="0"/>
        <v>4</v>
      </c>
      <c r="L31" t="s">
        <v>39</v>
      </c>
    </row>
    <row r="32" spans="1:12" x14ac:dyDescent="0.25">
      <c r="A32" s="5" t="s">
        <v>17</v>
      </c>
      <c r="B32" s="10">
        <v>0</v>
      </c>
      <c r="C32" s="10">
        <v>4</v>
      </c>
      <c r="D32" s="10">
        <v>0</v>
      </c>
      <c r="E32" s="10">
        <v>0</v>
      </c>
      <c r="F32" s="10">
        <v>0</v>
      </c>
      <c r="G32" s="10">
        <v>0</v>
      </c>
      <c r="H32" s="10">
        <v>0</v>
      </c>
      <c r="I32" s="10">
        <v>0</v>
      </c>
      <c r="J32" s="12">
        <f t="shared" si="0"/>
        <v>4</v>
      </c>
      <c r="L32" t="s">
        <v>42</v>
      </c>
    </row>
    <row r="33" spans="1:12" x14ac:dyDescent="0.25">
      <c r="A33" s="5" t="s">
        <v>18</v>
      </c>
      <c r="B33" s="10">
        <v>0</v>
      </c>
      <c r="C33" s="10">
        <v>0</v>
      </c>
      <c r="D33" s="10">
        <v>0</v>
      </c>
      <c r="E33" s="10">
        <v>3.2500000000000009</v>
      </c>
      <c r="F33" s="10">
        <v>0</v>
      </c>
      <c r="G33" s="10">
        <v>0</v>
      </c>
      <c r="H33" s="10">
        <v>0.75000000000000011</v>
      </c>
      <c r="I33" s="10">
        <v>0</v>
      </c>
      <c r="J33" s="12">
        <f t="shared" si="0"/>
        <v>4.0000000000000009</v>
      </c>
      <c r="L33" t="s">
        <v>48</v>
      </c>
    </row>
    <row r="34" spans="1:12" x14ac:dyDescent="0.25">
      <c r="A34" s="5" t="s">
        <v>19</v>
      </c>
      <c r="B34" s="10">
        <v>0</v>
      </c>
      <c r="C34" s="10">
        <v>0</v>
      </c>
      <c r="D34" s="10">
        <v>4.0000000000000009</v>
      </c>
      <c r="E34" s="10">
        <v>0</v>
      </c>
      <c r="F34" s="10">
        <v>0</v>
      </c>
      <c r="G34" s="10">
        <v>0</v>
      </c>
      <c r="H34" s="10">
        <v>0</v>
      </c>
      <c r="I34" s="10">
        <v>0</v>
      </c>
      <c r="J34" s="12">
        <f t="shared" si="0"/>
        <v>4.0000000000000009</v>
      </c>
      <c r="L34" s="18" t="s">
        <v>47</v>
      </c>
    </row>
    <row r="35" spans="1:12" x14ac:dyDescent="0.25">
      <c r="B35" s="14">
        <f>SUM(B25:B34)</f>
        <v>5.3131313131313123</v>
      </c>
      <c r="C35" s="14">
        <f t="shared" ref="C35:I35" si="1">SUM(C25:C34)</f>
        <v>4.6666666666666661</v>
      </c>
      <c r="D35" s="14">
        <f t="shared" si="1"/>
        <v>4.6190476190476204</v>
      </c>
      <c r="E35" s="14">
        <f t="shared" si="1"/>
        <v>4.3648301193755756</v>
      </c>
      <c r="F35" s="14">
        <f t="shared" si="1"/>
        <v>3.9577594123048669</v>
      </c>
      <c r="G35" s="14">
        <f t="shared" si="1"/>
        <v>5.5555555555555554</v>
      </c>
      <c r="H35" s="14">
        <f t="shared" si="1"/>
        <v>3.5500000000000003</v>
      </c>
      <c r="I35" s="14">
        <f t="shared" si="1"/>
        <v>5.1999999999999993</v>
      </c>
      <c r="J35" s="13">
        <f>SUM(B35:I35)</f>
        <v>37.226990686081592</v>
      </c>
      <c r="L35" t="s">
        <v>42</v>
      </c>
    </row>
    <row r="36" spans="1:12" x14ac:dyDescent="0.25">
      <c r="L36" t="s">
        <v>49</v>
      </c>
    </row>
    <row r="37" spans="1:12" x14ac:dyDescent="0.25">
      <c r="A37" s="4" t="s">
        <v>21</v>
      </c>
      <c r="L37" s="19" t="s">
        <v>50</v>
      </c>
    </row>
    <row r="38" spans="1:12" x14ac:dyDescent="0.25">
      <c r="A38" s="5"/>
      <c r="B38" s="5" t="s">
        <v>2</v>
      </c>
      <c r="C38" s="5" t="s">
        <v>3</v>
      </c>
      <c r="D38" s="5" t="s">
        <v>4</v>
      </c>
      <c r="E38" s="5" t="s">
        <v>5</v>
      </c>
      <c r="F38" s="5" t="s">
        <v>6</v>
      </c>
      <c r="G38" s="5" t="s">
        <v>7</v>
      </c>
      <c r="H38" s="5" t="s">
        <v>8</v>
      </c>
      <c r="I38" s="5" t="s">
        <v>9</v>
      </c>
      <c r="L38" s="19" t="s">
        <v>52</v>
      </c>
    </row>
    <row r="39" spans="1:12" x14ac:dyDescent="0.25">
      <c r="A39" s="5" t="s">
        <v>10</v>
      </c>
      <c r="B39" s="1">
        <f>B12*B25</f>
        <v>63.111111111111086</v>
      </c>
      <c r="C39" s="1">
        <f t="shared" ref="C39:I39" si="2">C12*C25</f>
        <v>13.999999999999982</v>
      </c>
      <c r="D39" s="1">
        <f t="shared" si="2"/>
        <v>0</v>
      </c>
      <c r="E39" s="1">
        <f t="shared" si="2"/>
        <v>0</v>
      </c>
      <c r="F39" s="1">
        <f t="shared" si="2"/>
        <v>11.151515151515154</v>
      </c>
      <c r="G39" s="1">
        <f t="shared" si="2"/>
        <v>0</v>
      </c>
      <c r="H39" s="1">
        <f t="shared" si="2"/>
        <v>0</v>
      </c>
      <c r="I39" s="1">
        <f t="shared" si="2"/>
        <v>0</v>
      </c>
    </row>
    <row r="40" spans="1:12" x14ac:dyDescent="0.25">
      <c r="A40" s="5" t="s">
        <v>11</v>
      </c>
      <c r="B40" s="1">
        <f t="shared" ref="B40:I48" si="3">B13*B26</f>
        <v>48.888888888888893</v>
      </c>
      <c r="C40" s="1">
        <f t="shared" si="3"/>
        <v>0</v>
      </c>
      <c r="D40" s="1">
        <f t="shared" si="3"/>
        <v>0</v>
      </c>
      <c r="E40" s="1">
        <f t="shared" si="3"/>
        <v>0</v>
      </c>
      <c r="F40" s="1">
        <f t="shared" si="3"/>
        <v>0</v>
      </c>
      <c r="G40" s="1">
        <f t="shared" si="3"/>
        <v>27.999999999999996</v>
      </c>
      <c r="H40" s="1">
        <f t="shared" si="3"/>
        <v>0</v>
      </c>
      <c r="I40" s="1">
        <f t="shared" si="3"/>
        <v>0</v>
      </c>
      <c r="L40" t="s">
        <v>51</v>
      </c>
    </row>
    <row r="41" spans="1:12" x14ac:dyDescent="0.25">
      <c r="A41" s="5" t="s">
        <v>12</v>
      </c>
      <c r="B41" s="1">
        <f t="shared" si="3"/>
        <v>0</v>
      </c>
      <c r="C41" s="1">
        <f t="shared" si="3"/>
        <v>0</v>
      </c>
      <c r="D41" s="1">
        <f t="shared" si="3"/>
        <v>0</v>
      </c>
      <c r="E41" s="1">
        <f t="shared" si="3"/>
        <v>9.6308539944903568</v>
      </c>
      <c r="F41" s="1">
        <f t="shared" si="3"/>
        <v>76.848484848484844</v>
      </c>
      <c r="G41" s="1">
        <f t="shared" si="3"/>
        <v>0</v>
      </c>
      <c r="H41" s="1">
        <f t="shared" si="3"/>
        <v>0</v>
      </c>
      <c r="I41" s="1">
        <f t="shared" si="3"/>
        <v>0</v>
      </c>
      <c r="L41" s="16" t="s">
        <v>69</v>
      </c>
    </row>
    <row r="42" spans="1:12" x14ac:dyDescent="0.25">
      <c r="A42" s="5" t="s">
        <v>13</v>
      </c>
      <c r="B42" s="1">
        <f t="shared" si="3"/>
        <v>0</v>
      </c>
      <c r="C42" s="1">
        <f t="shared" si="3"/>
        <v>0</v>
      </c>
      <c r="D42" s="1">
        <f t="shared" si="3"/>
        <v>0</v>
      </c>
      <c r="E42" s="1">
        <f t="shared" si="3"/>
        <v>0</v>
      </c>
      <c r="F42" s="1">
        <f t="shared" si="3"/>
        <v>0</v>
      </c>
      <c r="G42" s="1">
        <f t="shared" si="3"/>
        <v>88</v>
      </c>
      <c r="H42" s="1">
        <f t="shared" si="3"/>
        <v>0</v>
      </c>
      <c r="I42" s="1">
        <f t="shared" si="3"/>
        <v>0</v>
      </c>
    </row>
    <row r="43" spans="1:12" x14ac:dyDescent="0.25">
      <c r="A43" s="5" t="s">
        <v>14</v>
      </c>
      <c r="B43" s="1">
        <f t="shared" si="3"/>
        <v>0</v>
      </c>
      <c r="C43" s="1">
        <f t="shared" si="3"/>
        <v>0</v>
      </c>
      <c r="D43" s="1">
        <f t="shared" si="3"/>
        <v>0</v>
      </c>
      <c r="E43" s="1">
        <f t="shared" si="3"/>
        <v>0</v>
      </c>
      <c r="F43" s="1">
        <f t="shared" si="3"/>
        <v>0</v>
      </c>
      <c r="G43" s="1">
        <f t="shared" si="3"/>
        <v>0</v>
      </c>
      <c r="H43" s="1">
        <f t="shared" si="3"/>
        <v>0</v>
      </c>
      <c r="I43" s="1">
        <f t="shared" si="3"/>
        <v>92</v>
      </c>
    </row>
    <row r="44" spans="1:12" x14ac:dyDescent="0.25">
      <c r="A44" s="5" t="s">
        <v>15</v>
      </c>
      <c r="B44" s="1">
        <f t="shared" si="3"/>
        <v>0</v>
      </c>
      <c r="C44" s="1">
        <f t="shared" si="3"/>
        <v>0</v>
      </c>
      <c r="D44" s="1">
        <f t="shared" si="3"/>
        <v>13</v>
      </c>
      <c r="E44" s="1">
        <f t="shared" si="3"/>
        <v>9.1191460055096467</v>
      </c>
      <c r="F44" s="1">
        <f t="shared" si="3"/>
        <v>0</v>
      </c>
      <c r="G44" s="1">
        <f t="shared" si="3"/>
        <v>0</v>
      </c>
      <c r="H44" s="1">
        <f t="shared" si="3"/>
        <v>0</v>
      </c>
      <c r="I44" s="1">
        <f t="shared" si="3"/>
        <v>0</v>
      </c>
    </row>
    <row r="45" spans="1:12" x14ac:dyDescent="0.25">
      <c r="A45" s="5" t="s">
        <v>16</v>
      </c>
      <c r="B45" s="1">
        <f t="shared" si="3"/>
        <v>0</v>
      </c>
      <c r="C45" s="1">
        <f t="shared" si="3"/>
        <v>0</v>
      </c>
      <c r="D45" s="1">
        <f t="shared" si="3"/>
        <v>0</v>
      </c>
      <c r="E45" s="1">
        <f t="shared" si="3"/>
        <v>0</v>
      </c>
      <c r="F45" s="1">
        <f t="shared" si="3"/>
        <v>0</v>
      </c>
      <c r="G45" s="1">
        <f t="shared" si="3"/>
        <v>0</v>
      </c>
      <c r="H45" s="1">
        <f t="shared" si="3"/>
        <v>56.000000000000007</v>
      </c>
      <c r="I45" s="1">
        <f t="shared" si="3"/>
        <v>23.999999999999993</v>
      </c>
    </row>
    <row r="46" spans="1:12" x14ac:dyDescent="0.25">
      <c r="A46" s="5" t="s">
        <v>17</v>
      </c>
      <c r="B46" s="1">
        <f t="shared" si="3"/>
        <v>0</v>
      </c>
      <c r="C46" s="1">
        <f t="shared" si="3"/>
        <v>88</v>
      </c>
      <c r="D46" s="1">
        <f t="shared" si="3"/>
        <v>0</v>
      </c>
      <c r="E46" s="1">
        <f t="shared" si="3"/>
        <v>0</v>
      </c>
      <c r="F46" s="1">
        <f t="shared" si="3"/>
        <v>0</v>
      </c>
      <c r="G46" s="1">
        <f t="shared" si="3"/>
        <v>0</v>
      </c>
      <c r="H46" s="1">
        <f t="shared" si="3"/>
        <v>0</v>
      </c>
      <c r="I46" s="1">
        <f t="shared" si="3"/>
        <v>0</v>
      </c>
    </row>
    <row r="47" spans="1:12" x14ac:dyDescent="0.25">
      <c r="A47" s="5" t="s">
        <v>18</v>
      </c>
      <c r="B47" s="1">
        <f t="shared" si="3"/>
        <v>0</v>
      </c>
      <c r="C47" s="1">
        <f t="shared" si="3"/>
        <v>0</v>
      </c>
      <c r="D47" s="1">
        <f t="shared" si="3"/>
        <v>0</v>
      </c>
      <c r="E47" s="1">
        <f t="shared" si="3"/>
        <v>68.250000000000014</v>
      </c>
      <c r="F47" s="1">
        <f t="shared" si="3"/>
        <v>0</v>
      </c>
      <c r="G47" s="1">
        <f t="shared" si="3"/>
        <v>0</v>
      </c>
      <c r="H47" s="1">
        <f t="shared" si="3"/>
        <v>15.000000000000002</v>
      </c>
      <c r="I47" s="1">
        <f t="shared" si="3"/>
        <v>0</v>
      </c>
    </row>
    <row r="48" spans="1:12" x14ac:dyDescent="0.25">
      <c r="A48" s="5" t="s">
        <v>19</v>
      </c>
      <c r="B48" s="1">
        <f t="shared" si="3"/>
        <v>0</v>
      </c>
      <c r="C48" s="1">
        <f t="shared" si="3"/>
        <v>0</v>
      </c>
      <c r="D48" s="1">
        <f t="shared" si="3"/>
        <v>92.000000000000014</v>
      </c>
      <c r="E48" s="1">
        <f t="shared" si="3"/>
        <v>0</v>
      </c>
      <c r="F48" s="1">
        <f t="shared" si="3"/>
        <v>0</v>
      </c>
      <c r="G48" s="1">
        <f t="shared" si="3"/>
        <v>0</v>
      </c>
      <c r="H48" s="1">
        <f t="shared" si="3"/>
        <v>0</v>
      </c>
      <c r="I48" s="1">
        <f t="shared" si="3"/>
        <v>0</v>
      </c>
    </row>
    <row r="49" spans="1:10" x14ac:dyDescent="0.25">
      <c r="A49" s="6" t="s">
        <v>66</v>
      </c>
      <c r="B49" s="5">
        <f>SUM(B39:B48)</f>
        <v>111.99999999999997</v>
      </c>
      <c r="C49" s="5">
        <f t="shared" ref="C49:I49" si="4">SUM(C39:C48)</f>
        <v>101.99999999999999</v>
      </c>
      <c r="D49" s="5">
        <f t="shared" si="4"/>
        <v>105.00000000000001</v>
      </c>
      <c r="E49" s="5">
        <f t="shared" si="4"/>
        <v>87.000000000000014</v>
      </c>
      <c r="F49" s="5">
        <f t="shared" si="4"/>
        <v>88</v>
      </c>
      <c r="G49" s="5">
        <f t="shared" si="4"/>
        <v>116</v>
      </c>
      <c r="H49" s="5">
        <f t="shared" si="4"/>
        <v>71.000000000000014</v>
      </c>
      <c r="I49" s="5">
        <f t="shared" si="4"/>
        <v>116</v>
      </c>
    </row>
    <row r="50" spans="1:10" x14ac:dyDescent="0.25">
      <c r="A50" s="6" t="s">
        <v>67</v>
      </c>
      <c r="B50" s="3">
        <f t="shared" ref="B50:I50" si="5">B8</f>
        <v>112</v>
      </c>
      <c r="C50" s="3">
        <f t="shared" si="5"/>
        <v>102</v>
      </c>
      <c r="D50" s="3">
        <f t="shared" si="5"/>
        <v>105</v>
      </c>
      <c r="E50" s="3">
        <f t="shared" si="5"/>
        <v>87</v>
      </c>
      <c r="F50" s="3">
        <f t="shared" si="5"/>
        <v>88</v>
      </c>
      <c r="G50" s="3">
        <f t="shared" si="5"/>
        <v>116</v>
      </c>
      <c r="H50" s="3">
        <f t="shared" si="5"/>
        <v>71</v>
      </c>
      <c r="I50" s="3">
        <f t="shared" si="5"/>
        <v>116</v>
      </c>
    </row>
    <row r="51" spans="1:10" ht="45" x14ac:dyDescent="0.25">
      <c r="B51" s="11">
        <f t="shared" ref="B51:I51" si="6">B49-B8</f>
        <v>0</v>
      </c>
      <c r="C51" s="11">
        <f t="shared" si="6"/>
        <v>0</v>
      </c>
      <c r="D51" s="11">
        <f t="shared" si="6"/>
        <v>0</v>
      </c>
      <c r="E51" s="11">
        <f t="shared" si="6"/>
        <v>0</v>
      </c>
      <c r="F51" s="11">
        <f t="shared" si="6"/>
        <v>0</v>
      </c>
      <c r="G51" s="11">
        <f t="shared" si="6"/>
        <v>0</v>
      </c>
      <c r="H51" s="11">
        <f t="shared" si="6"/>
        <v>0</v>
      </c>
      <c r="I51" s="11">
        <f t="shared" si="6"/>
        <v>0</v>
      </c>
      <c r="J51" s="29" t="s">
        <v>26</v>
      </c>
    </row>
    <row r="53" spans="1:10" x14ac:dyDescent="0.25">
      <c r="B53" t="s">
        <v>23</v>
      </c>
    </row>
    <row r="54" spans="1:10" x14ac:dyDescent="0.25">
      <c r="B54" t="s">
        <v>24</v>
      </c>
    </row>
  </sheetData>
  <conditionalFormatting sqref="B25:I34">
    <cfRule type="cellIs" dxfId="9" priority="3" operator="equal">
      <formula>0</formula>
    </cfRule>
  </conditionalFormatting>
  <conditionalFormatting sqref="B51:I51">
    <cfRule type="cellIs" dxfId="8" priority="2" operator="lessThan">
      <formula>0</formula>
    </cfRule>
  </conditionalFormatting>
  <conditionalFormatting sqref="B12:I21">
    <cfRule type="expression" dxfId="7" priority="1">
      <formula>B12=MAX(B$12:B$21)</formula>
    </cfRule>
  </conditionalFormatting>
  <hyperlinks>
    <hyperlink ref="L2" r:id="rId1"/>
    <hyperlink ref="A1:F1" r:id="rId2" display="Файл скачан с сайта excel2.ru &gt;&gt;&gt;"/>
    <hyperlink ref="A2" r:id="rId3"/>
    <hyperlink ref="L41" location="б!A1" display="Решение и Комментарии на листе б"/>
  </hyperlinks>
  <pageMargins left="0.7" right="0.7" top="0.75" bottom="0.75" header="0.3" footer="0.3"/>
  <pageSetup paperSize="9" orientation="portrait" horizontalDpi="0"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
  <sheetViews>
    <sheetView workbookViewId="0">
      <selection activeCell="C34" sqref="C34"/>
    </sheetView>
  </sheetViews>
  <sheetFormatPr defaultRowHeight="15" x14ac:dyDescent="0.25"/>
  <cols>
    <col min="10" max="10" width="14.5703125" customWidth="1"/>
    <col min="11" max="11" width="15.140625" customWidth="1"/>
  </cols>
  <sheetData>
    <row r="2" spans="1:11" x14ac:dyDescent="0.25">
      <c r="A2" s="1" t="s">
        <v>0</v>
      </c>
      <c r="B2" s="5" t="s">
        <v>2</v>
      </c>
      <c r="C2" s="5" t="s">
        <v>3</v>
      </c>
      <c r="D2" s="5" t="s">
        <v>4</v>
      </c>
      <c r="E2" s="5" t="s">
        <v>5</v>
      </c>
      <c r="F2" s="5" t="s">
        <v>6</v>
      </c>
      <c r="G2" s="5" t="s">
        <v>7</v>
      </c>
      <c r="H2" s="5" t="s">
        <v>8</v>
      </c>
      <c r="I2" s="5" t="s">
        <v>9</v>
      </c>
      <c r="K2" s="4" t="s">
        <v>70</v>
      </c>
    </row>
    <row r="3" spans="1:11" x14ac:dyDescent="0.25">
      <c r="A3" s="1" t="s">
        <v>1</v>
      </c>
      <c r="B3" s="3">
        <v>112</v>
      </c>
      <c r="C3" s="3">
        <v>102</v>
      </c>
      <c r="D3" s="3">
        <v>105</v>
      </c>
      <c r="E3" s="3">
        <v>87</v>
      </c>
      <c r="F3" s="3">
        <v>88</v>
      </c>
      <c r="G3" s="3">
        <v>116</v>
      </c>
      <c r="H3" s="3">
        <v>71</v>
      </c>
      <c r="I3" s="3">
        <v>116</v>
      </c>
      <c r="K3" t="s">
        <v>53</v>
      </c>
    </row>
    <row r="4" spans="1:11" x14ac:dyDescent="0.25">
      <c r="K4" t="s">
        <v>71</v>
      </c>
    </row>
    <row r="5" spans="1:11" x14ac:dyDescent="0.25">
      <c r="A5" s="7"/>
      <c r="K5" t="s">
        <v>54</v>
      </c>
    </row>
    <row r="6" spans="1:11" x14ac:dyDescent="0.25">
      <c r="A6" s="4" t="s">
        <v>20</v>
      </c>
      <c r="K6" t="s">
        <v>55</v>
      </c>
    </row>
    <row r="7" spans="1:11" x14ac:dyDescent="0.25">
      <c r="A7" s="1"/>
      <c r="B7" s="5" t="s">
        <v>2</v>
      </c>
      <c r="C7" s="5" t="s">
        <v>3</v>
      </c>
      <c r="D7" s="5" t="s">
        <v>4</v>
      </c>
      <c r="E7" s="5" t="s">
        <v>5</v>
      </c>
      <c r="F7" s="5" t="s">
        <v>6</v>
      </c>
      <c r="G7" s="5" t="s">
        <v>7</v>
      </c>
      <c r="H7" s="5" t="s">
        <v>8</v>
      </c>
      <c r="I7" s="5" t="s">
        <v>9</v>
      </c>
    </row>
    <row r="8" spans="1:11" x14ac:dyDescent="0.25">
      <c r="A8" s="5" t="s">
        <v>10</v>
      </c>
      <c r="B8" s="1">
        <v>22</v>
      </c>
      <c r="C8" s="1">
        <v>21</v>
      </c>
      <c r="D8" s="1">
        <v>19</v>
      </c>
      <c r="E8" s="1">
        <v>20</v>
      </c>
      <c r="F8" s="1">
        <v>24</v>
      </c>
      <c r="G8" s="1">
        <v>15</v>
      </c>
      <c r="H8" s="1">
        <v>17</v>
      </c>
      <c r="I8" s="1">
        <v>16</v>
      </c>
    </row>
    <row r="9" spans="1:11" x14ac:dyDescent="0.25">
      <c r="A9" s="5" t="s">
        <v>11</v>
      </c>
      <c r="B9" s="1">
        <v>20</v>
      </c>
      <c r="C9" s="1">
        <v>13</v>
      </c>
      <c r="D9" s="1">
        <v>16</v>
      </c>
      <c r="E9" s="1">
        <v>18</v>
      </c>
      <c r="F9" s="1">
        <v>21</v>
      </c>
      <c r="G9" s="1">
        <v>18</v>
      </c>
      <c r="H9" s="1">
        <v>16</v>
      </c>
      <c r="I9" s="1">
        <v>17</v>
      </c>
    </row>
    <row r="10" spans="1:11" x14ac:dyDescent="0.25">
      <c r="A10" s="5" t="s">
        <v>12</v>
      </c>
      <c r="B10" s="1">
        <v>13</v>
      </c>
      <c r="C10" s="1">
        <v>19</v>
      </c>
      <c r="D10" s="1">
        <v>17</v>
      </c>
      <c r="E10" s="1">
        <v>19</v>
      </c>
      <c r="F10" s="1">
        <v>22</v>
      </c>
      <c r="G10" s="1">
        <v>15</v>
      </c>
      <c r="H10" s="1">
        <v>14</v>
      </c>
      <c r="I10" s="1">
        <v>14</v>
      </c>
    </row>
    <row r="11" spans="1:11" x14ac:dyDescent="0.25">
      <c r="A11" s="5" t="s">
        <v>13</v>
      </c>
      <c r="B11" s="1">
        <v>12</v>
      </c>
      <c r="C11" s="1">
        <v>17</v>
      </c>
      <c r="D11" s="1">
        <v>13</v>
      </c>
      <c r="E11" s="1">
        <v>18</v>
      </c>
      <c r="F11" s="1">
        <v>15</v>
      </c>
      <c r="G11" s="1">
        <v>22</v>
      </c>
      <c r="H11" s="1">
        <v>17</v>
      </c>
      <c r="I11" s="1">
        <v>13</v>
      </c>
    </row>
    <row r="12" spans="1:11" x14ac:dyDescent="0.25">
      <c r="A12" s="5" t="s">
        <v>14</v>
      </c>
      <c r="B12" s="1">
        <v>20</v>
      </c>
      <c r="C12" s="1">
        <v>20</v>
      </c>
      <c r="D12" s="1">
        <v>19</v>
      </c>
      <c r="E12" s="1">
        <v>21</v>
      </c>
      <c r="F12" s="2">
        <v>0</v>
      </c>
      <c r="G12" s="1">
        <v>21</v>
      </c>
      <c r="H12" s="1">
        <v>13</v>
      </c>
      <c r="I12" s="1">
        <v>23</v>
      </c>
    </row>
    <row r="13" spans="1:11" x14ac:dyDescent="0.25">
      <c r="A13" s="5" t="s">
        <v>15</v>
      </c>
      <c r="B13" s="1">
        <v>11</v>
      </c>
      <c r="C13" s="1">
        <v>11</v>
      </c>
      <c r="D13" s="1">
        <v>21</v>
      </c>
      <c r="E13" s="1">
        <v>15</v>
      </c>
      <c r="F13" s="1">
        <v>17</v>
      </c>
      <c r="G13" s="1">
        <v>12</v>
      </c>
      <c r="H13" s="1">
        <v>12</v>
      </c>
      <c r="I13" s="1">
        <v>13</v>
      </c>
    </row>
    <row r="14" spans="1:11" x14ac:dyDescent="0.25">
      <c r="A14" s="5" t="s">
        <v>16</v>
      </c>
      <c r="B14" s="1">
        <v>11</v>
      </c>
      <c r="C14" s="1">
        <v>20</v>
      </c>
      <c r="D14" s="1">
        <v>17</v>
      </c>
      <c r="E14" s="1">
        <v>18</v>
      </c>
      <c r="F14" s="1">
        <v>13</v>
      </c>
      <c r="G14" s="1">
        <v>17</v>
      </c>
      <c r="H14" s="1">
        <v>20</v>
      </c>
      <c r="I14" s="1">
        <v>20</v>
      </c>
    </row>
    <row r="15" spans="1:11" x14ac:dyDescent="0.25">
      <c r="A15" s="5" t="s">
        <v>17</v>
      </c>
      <c r="B15" s="1">
        <v>16</v>
      </c>
      <c r="C15" s="1">
        <v>22</v>
      </c>
      <c r="D15" s="1">
        <v>20</v>
      </c>
      <c r="E15" s="1">
        <v>11</v>
      </c>
      <c r="F15" s="1">
        <v>19</v>
      </c>
      <c r="G15" s="1">
        <v>20</v>
      </c>
      <c r="H15" s="1">
        <v>10</v>
      </c>
      <c r="I15" s="1">
        <v>16</v>
      </c>
    </row>
    <row r="16" spans="1:11" x14ac:dyDescent="0.25">
      <c r="A16" s="5" t="s">
        <v>18</v>
      </c>
      <c r="B16" s="1">
        <v>16</v>
      </c>
      <c r="C16" s="2">
        <v>0</v>
      </c>
      <c r="D16" s="1">
        <v>24</v>
      </c>
      <c r="E16" s="1">
        <v>21</v>
      </c>
      <c r="F16" s="1">
        <v>20</v>
      </c>
      <c r="G16" s="1">
        <v>16</v>
      </c>
      <c r="H16" s="1">
        <v>20</v>
      </c>
      <c r="I16" s="1">
        <v>14</v>
      </c>
    </row>
    <row r="17" spans="1:10" x14ac:dyDescent="0.25">
      <c r="A17" s="5" t="s">
        <v>19</v>
      </c>
      <c r="B17" s="1">
        <v>15</v>
      </c>
      <c r="C17" s="1">
        <v>16</v>
      </c>
      <c r="D17" s="1">
        <v>23</v>
      </c>
      <c r="E17" s="1">
        <v>12</v>
      </c>
      <c r="F17" s="1">
        <v>19</v>
      </c>
      <c r="G17" s="1">
        <v>15</v>
      </c>
      <c r="H17" s="1">
        <v>12</v>
      </c>
      <c r="I17" s="1">
        <v>13</v>
      </c>
    </row>
    <row r="18" spans="1:10" x14ac:dyDescent="0.25">
      <c r="A18" s="8"/>
      <c r="B18" s="9"/>
      <c r="C18" s="9"/>
      <c r="D18" s="9"/>
      <c r="E18" s="9"/>
      <c r="F18" s="9"/>
      <c r="G18" s="9"/>
      <c r="H18" s="9"/>
      <c r="I18" s="9"/>
    </row>
    <row r="19" spans="1:10" x14ac:dyDescent="0.25">
      <c r="A19" s="4" t="s">
        <v>22</v>
      </c>
    </row>
    <row r="20" spans="1:10" x14ac:dyDescent="0.25">
      <c r="A20" s="1"/>
      <c r="B20" s="5" t="s">
        <v>2</v>
      </c>
      <c r="C20" s="5" t="s">
        <v>3</v>
      </c>
      <c r="D20" s="5" t="s">
        <v>4</v>
      </c>
      <c r="E20" s="5" t="s">
        <v>5</v>
      </c>
      <c r="F20" s="5" t="s">
        <v>6</v>
      </c>
      <c r="G20" s="5" t="s">
        <v>7</v>
      </c>
      <c r="H20" s="5" t="s">
        <v>8</v>
      </c>
      <c r="I20" s="5" t="s">
        <v>9</v>
      </c>
      <c r="J20" s="6" t="s">
        <v>25</v>
      </c>
    </row>
    <row r="21" spans="1:10" x14ac:dyDescent="0.25">
      <c r="A21" s="5" t="s">
        <v>10</v>
      </c>
      <c r="B21" s="10">
        <v>2.7967740759558541</v>
      </c>
      <c r="C21" s="10">
        <v>0.65492331891742861</v>
      </c>
      <c r="D21" s="10">
        <v>0</v>
      </c>
      <c r="E21" s="10">
        <v>2.6300051028411503E-4</v>
      </c>
      <c r="F21" s="10">
        <v>0.332588892904853</v>
      </c>
      <c r="G21" s="10">
        <v>7.1779948007940613E-3</v>
      </c>
      <c r="H21" s="10">
        <v>0</v>
      </c>
      <c r="I21" s="10">
        <v>4.7429490836441348E-3</v>
      </c>
      <c r="J21" s="20">
        <f>SUM(B21:I21)</f>
        <v>3.7964702321728581</v>
      </c>
    </row>
    <row r="22" spans="1:10" x14ac:dyDescent="0.25">
      <c r="A22" s="5" t="s">
        <v>11</v>
      </c>
      <c r="B22" s="10">
        <v>2.4021410795164342</v>
      </c>
      <c r="C22" s="10">
        <v>1.794973144794374E-3</v>
      </c>
      <c r="D22" s="10">
        <v>0</v>
      </c>
      <c r="E22" s="10">
        <v>2.1303315917063943E-4</v>
      </c>
      <c r="F22" s="10">
        <v>0</v>
      </c>
      <c r="G22" s="10">
        <v>1.4820191426197831</v>
      </c>
      <c r="H22" s="10">
        <v>0</v>
      </c>
      <c r="I22" s="10">
        <v>2.5625191609141341E-3</v>
      </c>
      <c r="J22" s="20">
        <f t="shared" ref="J22:J30" si="0">SUM(B22:I22)</f>
        <v>3.8887307476010959</v>
      </c>
    </row>
    <row r="23" spans="1:10" x14ac:dyDescent="0.25">
      <c r="A23" s="5" t="s">
        <v>12</v>
      </c>
      <c r="B23" s="10">
        <v>0</v>
      </c>
      <c r="C23" s="10">
        <v>3.2214038399254832E-3</v>
      </c>
      <c r="D23" s="10">
        <v>0</v>
      </c>
      <c r="E23" s="10">
        <v>0.40250918605138974</v>
      </c>
      <c r="F23" s="10">
        <v>3.3954865759764341</v>
      </c>
      <c r="G23" s="10">
        <v>2.8745250771295533E-3</v>
      </c>
      <c r="H23" s="10">
        <v>0</v>
      </c>
      <c r="I23" s="10">
        <v>2.2482697606277711E-3</v>
      </c>
      <c r="J23" s="20">
        <f t="shared" si="0"/>
        <v>3.8063399607055066</v>
      </c>
    </row>
    <row r="24" spans="1:10" x14ac:dyDescent="0.25">
      <c r="A24" s="5" t="s">
        <v>13</v>
      </c>
      <c r="B24" s="10">
        <v>0</v>
      </c>
      <c r="C24" s="10">
        <v>2.1362388473260114E-3</v>
      </c>
      <c r="D24" s="10">
        <v>0</v>
      </c>
      <c r="E24" s="10">
        <v>2.3144336088727534E-4</v>
      </c>
      <c r="F24" s="10">
        <v>0</v>
      </c>
      <c r="G24" s="10">
        <v>3.8853345140400202</v>
      </c>
      <c r="H24" s="10">
        <v>0</v>
      </c>
      <c r="I24" s="10">
        <v>1.0151549023755132E-3</v>
      </c>
      <c r="J24" s="20">
        <f t="shared" si="0"/>
        <v>3.8887173511506092</v>
      </c>
    </row>
    <row r="25" spans="1:10" x14ac:dyDescent="0.25">
      <c r="A25" s="5" t="s">
        <v>14</v>
      </c>
      <c r="B25" s="10">
        <v>0</v>
      </c>
      <c r="C25" s="10">
        <v>1.0810020009236322E-3</v>
      </c>
      <c r="D25" s="10">
        <v>0</v>
      </c>
      <c r="E25" s="10">
        <v>2.6867690124238495E-4</v>
      </c>
      <c r="F25" s="10">
        <v>0</v>
      </c>
      <c r="G25" s="10">
        <v>3.495959215610613E-3</v>
      </c>
      <c r="H25" s="10">
        <v>0</v>
      </c>
      <c r="I25" s="10">
        <v>3.883890516417948</v>
      </c>
      <c r="J25" s="20">
        <f t="shared" si="0"/>
        <v>3.8887361545357249</v>
      </c>
    </row>
    <row r="26" spans="1:10" x14ac:dyDescent="0.25">
      <c r="A26" s="5" t="s">
        <v>15</v>
      </c>
      <c r="B26" s="10">
        <v>0.22074079442204383</v>
      </c>
      <c r="C26" s="10">
        <v>0.22498083015145998</v>
      </c>
      <c r="D26" s="10">
        <v>1.0201990453902867</v>
      </c>
      <c r="E26" s="10">
        <v>0.92202933704704793</v>
      </c>
      <c r="F26" s="10">
        <v>0.31277422934129312</v>
      </c>
      <c r="G26" s="10">
        <v>0.24686740805603047</v>
      </c>
      <c r="H26" s="10">
        <v>0.2634447461613359</v>
      </c>
      <c r="I26" s="10">
        <v>0.25476043589049724</v>
      </c>
      <c r="J26" s="20">
        <f t="shared" si="0"/>
        <v>3.4657968264599956</v>
      </c>
    </row>
    <row r="27" spans="1:10" x14ac:dyDescent="0.25">
      <c r="A27" s="5" t="s">
        <v>16</v>
      </c>
      <c r="B27" s="10">
        <v>0</v>
      </c>
      <c r="C27" s="10">
        <v>6.7893746779048277E-3</v>
      </c>
      <c r="D27" s="10">
        <v>0</v>
      </c>
      <c r="E27" s="10">
        <v>2.3144336088727534E-4</v>
      </c>
      <c r="F27" s="10">
        <v>0</v>
      </c>
      <c r="G27" s="10">
        <v>1.0706253992537261E-2</v>
      </c>
      <c r="H27" s="10">
        <v>2.6379139937871581</v>
      </c>
      <c r="I27" s="10">
        <v>1.153653623273122</v>
      </c>
      <c r="J27" s="20">
        <f t="shared" si="0"/>
        <v>3.8092946890916091</v>
      </c>
    </row>
    <row r="28" spans="1:10" x14ac:dyDescent="0.25">
      <c r="A28" s="5" t="s">
        <v>17</v>
      </c>
      <c r="B28" s="10">
        <v>0</v>
      </c>
      <c r="C28" s="10">
        <v>3.8811640756858514</v>
      </c>
      <c r="D28" s="10">
        <v>0</v>
      </c>
      <c r="E28" s="10">
        <v>1.376358695012479E-4</v>
      </c>
      <c r="F28" s="10">
        <v>0</v>
      </c>
      <c r="G28" s="10">
        <v>6.4284359684946878E-3</v>
      </c>
      <c r="H28" s="10">
        <v>0</v>
      </c>
      <c r="I28" s="10">
        <v>1.0086910063780469E-3</v>
      </c>
      <c r="J28" s="20">
        <f t="shared" si="0"/>
        <v>3.8887388385302253</v>
      </c>
    </row>
    <row r="29" spans="1:10" x14ac:dyDescent="0.25">
      <c r="A29" s="5" t="s">
        <v>18</v>
      </c>
      <c r="B29" s="10">
        <v>0</v>
      </c>
      <c r="C29" s="10">
        <v>0</v>
      </c>
      <c r="D29" s="10">
        <v>0</v>
      </c>
      <c r="E29" s="10">
        <v>3.1188333739575858</v>
      </c>
      <c r="F29" s="10">
        <v>0</v>
      </c>
      <c r="G29" s="10">
        <v>1.1960412075812348E-2</v>
      </c>
      <c r="H29" s="10">
        <v>0.75401915851604207</v>
      </c>
      <c r="I29" s="10">
        <v>3.8806439423794414E-3</v>
      </c>
      <c r="J29" s="20">
        <f t="shared" si="0"/>
        <v>3.8886935884918197</v>
      </c>
    </row>
    <row r="30" spans="1:10" x14ac:dyDescent="0.25">
      <c r="A30" s="5" t="s">
        <v>19</v>
      </c>
      <c r="B30" s="10">
        <v>0</v>
      </c>
      <c r="C30" s="10">
        <v>6.7466617598269871E-3</v>
      </c>
      <c r="D30" s="10">
        <v>3.6337313063827823</v>
      </c>
      <c r="E30" s="10">
        <v>1.5014822127408864E-4</v>
      </c>
      <c r="F30" s="10">
        <v>0</v>
      </c>
      <c r="G30" s="10">
        <v>1.0516177009216574E-2</v>
      </c>
      <c r="H30" s="10">
        <v>0</v>
      </c>
      <c r="I30" s="10">
        <v>3.9207013537944308E-3</v>
      </c>
      <c r="J30" s="20">
        <f t="shared" si="0"/>
        <v>3.6550649947268945</v>
      </c>
    </row>
    <row r="31" spans="1:10" x14ac:dyDescent="0.25">
      <c r="B31" s="14">
        <f>SUM(B21:B30)</f>
        <v>5.4196559498943326</v>
      </c>
      <c r="C31" s="14">
        <f t="shared" ref="C31:I31" si="1">SUM(C21:C30)</f>
        <v>4.7828378790254416</v>
      </c>
      <c r="D31" s="14">
        <f t="shared" si="1"/>
        <v>4.6539303517730692</v>
      </c>
      <c r="E31" s="14">
        <f t="shared" si="1"/>
        <v>4.4448672784392702</v>
      </c>
      <c r="F31" s="14">
        <f t="shared" si="1"/>
        <v>4.0408496982225799</v>
      </c>
      <c r="G31" s="14">
        <f t="shared" si="1"/>
        <v>5.6673808228554297</v>
      </c>
      <c r="H31" s="14">
        <f t="shared" si="1"/>
        <v>3.6553778984645362</v>
      </c>
      <c r="I31" s="14">
        <f t="shared" si="1"/>
        <v>5.3116835047916808</v>
      </c>
      <c r="J31" s="13">
        <f>MAX(J21:J30)</f>
        <v>3.8887388385302253</v>
      </c>
    </row>
    <row r="33" spans="1:9" x14ac:dyDescent="0.25">
      <c r="A33" s="4" t="s">
        <v>21</v>
      </c>
    </row>
    <row r="34" spans="1:9" x14ac:dyDescent="0.25">
      <c r="A34" s="5"/>
      <c r="B34" s="5" t="s">
        <v>2</v>
      </c>
      <c r="C34" s="5" t="s">
        <v>3</v>
      </c>
      <c r="D34" s="5" t="s">
        <v>4</v>
      </c>
      <c r="E34" s="5" t="s">
        <v>5</v>
      </c>
      <c r="F34" s="5" t="s">
        <v>6</v>
      </c>
      <c r="G34" s="5" t="s">
        <v>7</v>
      </c>
      <c r="H34" s="5" t="s">
        <v>8</v>
      </c>
      <c r="I34" s="5" t="s">
        <v>9</v>
      </c>
    </row>
    <row r="35" spans="1:9" x14ac:dyDescent="0.25">
      <c r="A35" s="5" t="s">
        <v>10</v>
      </c>
      <c r="B35" s="1">
        <f>B8*B21</f>
        <v>61.529029671028795</v>
      </c>
      <c r="C35" s="1">
        <f t="shared" ref="C35:I35" si="2">C8*C21</f>
        <v>13.753389697266002</v>
      </c>
      <c r="D35" s="1">
        <f t="shared" si="2"/>
        <v>0</v>
      </c>
      <c r="E35" s="1">
        <f t="shared" si="2"/>
        <v>5.2600102056823009E-3</v>
      </c>
      <c r="F35" s="1">
        <f t="shared" si="2"/>
        <v>7.9821334297164714</v>
      </c>
      <c r="G35" s="1">
        <f t="shared" si="2"/>
        <v>0.10766992201191092</v>
      </c>
      <c r="H35" s="1">
        <f t="shared" si="2"/>
        <v>0</v>
      </c>
      <c r="I35" s="1">
        <f t="shared" si="2"/>
        <v>7.5887185338306157E-2</v>
      </c>
    </row>
    <row r="36" spans="1:9" x14ac:dyDescent="0.25">
      <c r="A36" s="5" t="s">
        <v>11</v>
      </c>
      <c r="B36" s="1">
        <f t="shared" ref="B36:I44" si="3">B9*B22</f>
        <v>48.042821590328685</v>
      </c>
      <c r="C36" s="1">
        <f t="shared" si="3"/>
        <v>2.3334650882326863E-2</v>
      </c>
      <c r="D36" s="1">
        <f t="shared" si="3"/>
        <v>0</v>
      </c>
      <c r="E36" s="1">
        <f t="shared" si="3"/>
        <v>3.8345968650715097E-3</v>
      </c>
      <c r="F36" s="1">
        <f t="shared" si="3"/>
        <v>0</v>
      </c>
      <c r="G36" s="1">
        <f t="shared" si="3"/>
        <v>26.676344567156097</v>
      </c>
      <c r="H36" s="1">
        <f t="shared" si="3"/>
        <v>0</v>
      </c>
      <c r="I36" s="1">
        <f t="shared" si="3"/>
        <v>4.3562825735540281E-2</v>
      </c>
    </row>
    <row r="37" spans="1:9" x14ac:dyDescent="0.25">
      <c r="A37" s="5" t="s">
        <v>12</v>
      </c>
      <c r="B37" s="1">
        <f t="shared" si="3"/>
        <v>0</v>
      </c>
      <c r="C37" s="1">
        <f t="shared" si="3"/>
        <v>6.1206672958584181E-2</v>
      </c>
      <c r="D37" s="1">
        <f t="shared" si="3"/>
        <v>0</v>
      </c>
      <c r="E37" s="1">
        <f t="shared" si="3"/>
        <v>7.6476745349764048</v>
      </c>
      <c r="F37" s="1">
        <f t="shared" si="3"/>
        <v>74.700704671481546</v>
      </c>
      <c r="G37" s="1">
        <f t="shared" si="3"/>
        <v>4.3117876156943298E-2</v>
      </c>
      <c r="H37" s="1">
        <f t="shared" si="3"/>
        <v>0</v>
      </c>
      <c r="I37" s="1">
        <f t="shared" si="3"/>
        <v>3.1475776648788797E-2</v>
      </c>
    </row>
    <row r="38" spans="1:9" x14ac:dyDescent="0.25">
      <c r="A38" s="5" t="s">
        <v>13</v>
      </c>
      <c r="B38" s="1">
        <f t="shared" si="3"/>
        <v>0</v>
      </c>
      <c r="C38" s="1">
        <f t="shared" si="3"/>
        <v>3.6316060404542196E-2</v>
      </c>
      <c r="D38" s="1">
        <f t="shared" si="3"/>
        <v>0</v>
      </c>
      <c r="E38" s="1">
        <f t="shared" si="3"/>
        <v>4.1659804959709558E-3</v>
      </c>
      <c r="F38" s="1">
        <f t="shared" si="3"/>
        <v>0</v>
      </c>
      <c r="G38" s="1">
        <f t="shared" si="3"/>
        <v>85.477359308880438</v>
      </c>
      <c r="H38" s="1">
        <f t="shared" si="3"/>
        <v>0</v>
      </c>
      <c r="I38" s="1">
        <f t="shared" si="3"/>
        <v>1.3197013730881672E-2</v>
      </c>
    </row>
    <row r="39" spans="1:9" x14ac:dyDescent="0.25">
      <c r="A39" s="5" t="s">
        <v>14</v>
      </c>
      <c r="B39" s="1">
        <f t="shared" si="3"/>
        <v>0</v>
      </c>
      <c r="C39" s="1">
        <f t="shared" si="3"/>
        <v>2.1620040018472644E-2</v>
      </c>
      <c r="D39" s="1">
        <f t="shared" si="3"/>
        <v>0</v>
      </c>
      <c r="E39" s="1">
        <f t="shared" si="3"/>
        <v>5.6422149260900835E-3</v>
      </c>
      <c r="F39" s="1">
        <f t="shared" si="3"/>
        <v>0</v>
      </c>
      <c r="G39" s="1">
        <f t="shared" si="3"/>
        <v>7.3415143527822871E-2</v>
      </c>
      <c r="H39" s="1">
        <f t="shared" si="3"/>
        <v>0</v>
      </c>
      <c r="I39" s="1">
        <f t="shared" si="3"/>
        <v>89.329481877612807</v>
      </c>
    </row>
    <row r="40" spans="1:9" x14ac:dyDescent="0.25">
      <c r="A40" s="5" t="s">
        <v>15</v>
      </c>
      <c r="B40" s="1">
        <f t="shared" si="3"/>
        <v>2.428148738642482</v>
      </c>
      <c r="C40" s="1">
        <f t="shared" si="3"/>
        <v>2.4747891316660597</v>
      </c>
      <c r="D40" s="1">
        <f t="shared" si="3"/>
        <v>21.42417995319602</v>
      </c>
      <c r="E40" s="1">
        <f t="shared" si="3"/>
        <v>13.830440055705719</v>
      </c>
      <c r="F40" s="1">
        <f t="shared" si="3"/>
        <v>5.3171618988019826</v>
      </c>
      <c r="G40" s="1">
        <f t="shared" si="3"/>
        <v>2.9624088966723656</v>
      </c>
      <c r="H40" s="1">
        <f t="shared" si="3"/>
        <v>3.161336953936031</v>
      </c>
      <c r="I40" s="1">
        <f t="shared" si="3"/>
        <v>3.311885666576464</v>
      </c>
    </row>
    <row r="41" spans="1:9" x14ac:dyDescent="0.25">
      <c r="A41" s="5" t="s">
        <v>16</v>
      </c>
      <c r="B41" s="1">
        <f t="shared" si="3"/>
        <v>0</v>
      </c>
      <c r="C41" s="1">
        <f t="shared" si="3"/>
        <v>0.13578749355809655</v>
      </c>
      <c r="D41" s="1">
        <f t="shared" si="3"/>
        <v>0</v>
      </c>
      <c r="E41" s="1">
        <f t="shared" si="3"/>
        <v>4.1659804959709558E-3</v>
      </c>
      <c r="F41" s="1">
        <f t="shared" si="3"/>
        <v>0</v>
      </c>
      <c r="G41" s="1">
        <f t="shared" si="3"/>
        <v>0.18200631787313346</v>
      </c>
      <c r="H41" s="1">
        <f t="shared" si="3"/>
        <v>52.758279875743163</v>
      </c>
      <c r="I41" s="1">
        <f t="shared" si="3"/>
        <v>23.073072465462442</v>
      </c>
    </row>
    <row r="42" spans="1:9" x14ac:dyDescent="0.25">
      <c r="A42" s="5" t="s">
        <v>17</v>
      </c>
      <c r="B42" s="1">
        <f t="shared" si="3"/>
        <v>0</v>
      </c>
      <c r="C42" s="1">
        <f t="shared" si="3"/>
        <v>85.385609665088737</v>
      </c>
      <c r="D42" s="1">
        <f t="shared" si="3"/>
        <v>0</v>
      </c>
      <c r="E42" s="1">
        <f t="shared" si="3"/>
        <v>1.5139945645137268E-3</v>
      </c>
      <c r="F42" s="1">
        <f t="shared" si="3"/>
        <v>0</v>
      </c>
      <c r="G42" s="1">
        <f t="shared" si="3"/>
        <v>0.12856871936989375</v>
      </c>
      <c r="H42" s="1">
        <f t="shared" si="3"/>
        <v>0</v>
      </c>
      <c r="I42" s="1">
        <f t="shared" si="3"/>
        <v>1.613905610204875E-2</v>
      </c>
    </row>
    <row r="43" spans="1:9" x14ac:dyDescent="0.25">
      <c r="A43" s="5" t="s">
        <v>18</v>
      </c>
      <c r="B43" s="1">
        <f t="shared" si="3"/>
        <v>0</v>
      </c>
      <c r="C43" s="1">
        <f t="shared" si="3"/>
        <v>0</v>
      </c>
      <c r="D43" s="1">
        <f t="shared" si="3"/>
        <v>0</v>
      </c>
      <c r="E43" s="1">
        <f t="shared" si="3"/>
        <v>65.495500853109306</v>
      </c>
      <c r="F43" s="1">
        <f t="shared" si="3"/>
        <v>0</v>
      </c>
      <c r="G43" s="1">
        <f t="shared" si="3"/>
        <v>0.19136659321299757</v>
      </c>
      <c r="H43" s="1">
        <f t="shared" si="3"/>
        <v>15.080383170320841</v>
      </c>
      <c r="I43" s="1">
        <f t="shared" si="3"/>
        <v>5.432901519331218E-2</v>
      </c>
    </row>
    <row r="44" spans="1:9" x14ac:dyDescent="0.25">
      <c r="A44" s="5" t="s">
        <v>19</v>
      </c>
      <c r="B44" s="1">
        <f t="shared" si="3"/>
        <v>0</v>
      </c>
      <c r="C44" s="1">
        <f t="shared" si="3"/>
        <v>0.10794658815723179</v>
      </c>
      <c r="D44" s="1">
        <f t="shared" si="3"/>
        <v>83.575820046803997</v>
      </c>
      <c r="E44" s="1">
        <f t="shared" si="3"/>
        <v>1.8017786552890637E-3</v>
      </c>
      <c r="F44" s="1">
        <f t="shared" si="3"/>
        <v>0</v>
      </c>
      <c r="G44" s="1">
        <f t="shared" si="3"/>
        <v>0.15774265513824859</v>
      </c>
      <c r="H44" s="1">
        <f t="shared" si="3"/>
        <v>0</v>
      </c>
      <c r="I44" s="1">
        <f t="shared" si="3"/>
        <v>5.0969117599327603E-2</v>
      </c>
    </row>
    <row r="45" spans="1:9" x14ac:dyDescent="0.25">
      <c r="B45" s="5">
        <f>SUM(B35:B44)</f>
        <v>111.99999999999996</v>
      </c>
      <c r="C45" s="5">
        <f t="shared" ref="C45:I45" si="4">SUM(C35:C44)</f>
        <v>102.00000000000006</v>
      </c>
      <c r="D45" s="5">
        <f t="shared" si="4"/>
        <v>105.00000000000001</v>
      </c>
      <c r="E45" s="5">
        <f t="shared" si="4"/>
        <v>87.000000000000014</v>
      </c>
      <c r="F45" s="5">
        <f t="shared" si="4"/>
        <v>88</v>
      </c>
      <c r="G45" s="5">
        <f t="shared" si="4"/>
        <v>115.99999999999987</v>
      </c>
      <c r="H45" s="5">
        <f t="shared" si="4"/>
        <v>71.000000000000028</v>
      </c>
      <c r="I45" s="5">
        <f t="shared" si="4"/>
        <v>115.99999999999991</v>
      </c>
    </row>
    <row r="46" spans="1:9" x14ac:dyDescent="0.25">
      <c r="B46" s="11">
        <f t="shared" ref="B46:I46" si="5">B45-B3</f>
        <v>0</v>
      </c>
      <c r="C46" s="11">
        <f t="shared" si="5"/>
        <v>0</v>
      </c>
      <c r="D46" s="11">
        <f t="shared" si="5"/>
        <v>0</v>
      </c>
      <c r="E46" s="11">
        <f t="shared" si="5"/>
        <v>0</v>
      </c>
      <c r="F46" s="11">
        <f t="shared" si="5"/>
        <v>0</v>
      </c>
      <c r="G46" s="11">
        <f t="shared" si="5"/>
        <v>-1.2789769243681803E-13</v>
      </c>
      <c r="H46" s="11">
        <f t="shared" si="5"/>
        <v>0</v>
      </c>
      <c r="I46" s="11">
        <f t="shared" si="5"/>
        <v>0</v>
      </c>
    </row>
  </sheetData>
  <conditionalFormatting sqref="B21:I30">
    <cfRule type="cellIs" dxfId="6" priority="3" operator="equal">
      <formula>0</formula>
    </cfRule>
  </conditionalFormatting>
  <conditionalFormatting sqref="B46:I46">
    <cfRule type="cellIs" dxfId="5" priority="2" operator="lessThan">
      <formula>0</formula>
    </cfRule>
  </conditionalFormatting>
  <conditionalFormatting sqref="J21:J30">
    <cfRule type="cellIs" dxfId="4" priority="1" operator="equal">
      <formula>$J$31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A4" sqref="A4"/>
    </sheetView>
  </sheetViews>
  <sheetFormatPr defaultRowHeight="15" x14ac:dyDescent="0.25"/>
  <cols>
    <col min="1" max="1" width="13.140625" customWidth="1"/>
    <col min="10" max="10" width="16.85546875" customWidth="1"/>
    <col min="11" max="11" width="15.140625" customWidth="1"/>
  </cols>
  <sheetData>
    <row r="1" spans="1:12" ht="26.25" x14ac:dyDescent="0.25">
      <c r="A1" s="21" t="s">
        <v>56</v>
      </c>
      <c r="B1" s="21"/>
      <c r="C1" s="21"/>
      <c r="D1" s="21"/>
      <c r="E1" s="21"/>
      <c r="F1" s="21"/>
      <c r="G1" s="21"/>
      <c r="H1" s="21"/>
      <c r="I1" s="21"/>
      <c r="J1" s="21"/>
    </row>
    <row r="2" spans="1:12" ht="15.75" x14ac:dyDescent="0.25">
      <c r="A2" s="38" t="s">
        <v>57</v>
      </c>
      <c r="B2" s="22"/>
      <c r="C2" s="22"/>
      <c r="D2" s="22"/>
      <c r="E2" s="22"/>
      <c r="F2" s="22"/>
      <c r="G2" s="22"/>
      <c r="H2" s="22"/>
      <c r="I2" s="22"/>
      <c r="J2" s="22"/>
      <c r="L2" s="16"/>
    </row>
    <row r="3" spans="1:12" ht="18.75" x14ac:dyDescent="0.25">
      <c r="A3" s="23" t="s">
        <v>83</v>
      </c>
      <c r="B3" s="24"/>
      <c r="C3" s="24"/>
      <c r="D3" s="24"/>
      <c r="E3" s="24"/>
      <c r="F3" s="24"/>
      <c r="G3" s="24"/>
      <c r="H3" s="24"/>
      <c r="I3" s="24"/>
      <c r="J3" s="24"/>
    </row>
    <row r="4" spans="1:12" x14ac:dyDescent="0.25">
      <c r="A4" s="25" t="s">
        <v>72</v>
      </c>
      <c r="B4" s="25"/>
      <c r="C4" s="25"/>
      <c r="D4" s="25"/>
      <c r="E4" s="25"/>
      <c r="F4" s="25"/>
      <c r="G4" s="25"/>
      <c r="H4" s="25"/>
      <c r="I4" s="25"/>
      <c r="J4" s="25"/>
      <c r="L4" t="s">
        <v>73</v>
      </c>
    </row>
    <row r="5" spans="1:12" x14ac:dyDescent="0.25">
      <c r="L5" t="s">
        <v>74</v>
      </c>
    </row>
    <row r="6" spans="1:12" x14ac:dyDescent="0.25">
      <c r="A6" s="4" t="s">
        <v>65</v>
      </c>
      <c r="L6" t="s">
        <v>80</v>
      </c>
    </row>
    <row r="7" spans="1:12" x14ac:dyDescent="0.25">
      <c r="A7" s="28" t="s">
        <v>64</v>
      </c>
      <c r="B7" s="5" t="s">
        <v>2</v>
      </c>
      <c r="C7" s="5" t="s">
        <v>3</v>
      </c>
      <c r="D7" s="5" t="s">
        <v>4</v>
      </c>
      <c r="E7" s="5" t="s">
        <v>5</v>
      </c>
      <c r="F7" s="5" t="s">
        <v>6</v>
      </c>
      <c r="G7" s="5" t="s">
        <v>7</v>
      </c>
      <c r="H7" s="5" t="s">
        <v>8</v>
      </c>
      <c r="I7" s="5" t="s">
        <v>9</v>
      </c>
      <c r="L7" s="33" t="s">
        <v>81</v>
      </c>
    </row>
    <row r="8" spans="1:12" x14ac:dyDescent="0.25">
      <c r="A8" s="1" t="s">
        <v>63</v>
      </c>
      <c r="B8" s="3">
        <v>112</v>
      </c>
      <c r="C8" s="3">
        <v>102</v>
      </c>
      <c r="D8" s="3">
        <v>105</v>
      </c>
      <c r="E8" s="3">
        <v>87</v>
      </c>
      <c r="F8" s="3">
        <v>88</v>
      </c>
      <c r="G8" s="3">
        <v>116</v>
      </c>
      <c r="H8" s="3">
        <v>71</v>
      </c>
      <c r="I8" s="3">
        <v>116</v>
      </c>
    </row>
    <row r="10" spans="1:12" x14ac:dyDescent="0.25">
      <c r="A10" s="4" t="s">
        <v>20</v>
      </c>
    </row>
    <row r="11" spans="1:12" x14ac:dyDescent="0.25">
      <c r="A11" s="1"/>
      <c r="B11" s="5" t="s">
        <v>2</v>
      </c>
      <c r="C11" s="5" t="s">
        <v>3</v>
      </c>
      <c r="D11" s="5" t="s">
        <v>4</v>
      </c>
      <c r="E11" s="5" t="s">
        <v>5</v>
      </c>
      <c r="F11" s="5" t="s">
        <v>6</v>
      </c>
      <c r="G11" s="5" t="s">
        <v>7</v>
      </c>
      <c r="H11" s="5" t="s">
        <v>8</v>
      </c>
      <c r="I11" s="5" t="s">
        <v>9</v>
      </c>
    </row>
    <row r="12" spans="1:12" x14ac:dyDescent="0.25">
      <c r="A12" s="5" t="s">
        <v>10</v>
      </c>
      <c r="B12" s="1">
        <v>22</v>
      </c>
      <c r="C12" s="1">
        <v>21</v>
      </c>
      <c r="D12" s="1">
        <v>19</v>
      </c>
      <c r="E12" s="1">
        <v>20</v>
      </c>
      <c r="F12" s="1">
        <v>24</v>
      </c>
      <c r="G12" s="1">
        <v>15</v>
      </c>
      <c r="H12" s="1">
        <v>17</v>
      </c>
      <c r="I12" s="1">
        <v>16</v>
      </c>
      <c r="J12" s="37"/>
    </row>
    <row r="13" spans="1:12" x14ac:dyDescent="0.25">
      <c r="A13" s="5" t="s">
        <v>11</v>
      </c>
      <c r="B13" s="1">
        <v>20</v>
      </c>
      <c r="C13" s="1">
        <v>13</v>
      </c>
      <c r="D13" s="1">
        <v>16</v>
      </c>
      <c r="E13" s="1">
        <v>18</v>
      </c>
      <c r="F13" s="1">
        <v>21</v>
      </c>
      <c r="G13" s="1">
        <v>18</v>
      </c>
      <c r="H13" s="1">
        <v>16</v>
      </c>
      <c r="I13" s="1">
        <v>17</v>
      </c>
      <c r="J13" s="37"/>
    </row>
    <row r="14" spans="1:12" x14ac:dyDescent="0.25">
      <c r="A14" s="5" t="s">
        <v>12</v>
      </c>
      <c r="B14" s="1">
        <v>13</v>
      </c>
      <c r="C14" s="1">
        <v>19</v>
      </c>
      <c r="D14" s="1">
        <v>17</v>
      </c>
      <c r="E14" s="1">
        <v>19</v>
      </c>
      <c r="F14" s="1">
        <v>22</v>
      </c>
      <c r="G14" s="1">
        <v>15</v>
      </c>
      <c r="H14" s="1">
        <v>14</v>
      </c>
      <c r="I14" s="1">
        <v>14</v>
      </c>
      <c r="J14" s="37"/>
    </row>
    <row r="15" spans="1:12" x14ac:dyDescent="0.25">
      <c r="A15" s="5" t="s">
        <v>13</v>
      </c>
      <c r="B15" s="1">
        <v>12</v>
      </c>
      <c r="C15" s="1">
        <v>17</v>
      </c>
      <c r="D15" s="1">
        <v>13</v>
      </c>
      <c r="E15" s="1">
        <v>18</v>
      </c>
      <c r="F15" s="1">
        <v>15</v>
      </c>
      <c r="G15" s="1">
        <v>22</v>
      </c>
      <c r="H15" s="1">
        <v>17</v>
      </c>
      <c r="I15" s="1">
        <v>13</v>
      </c>
      <c r="J15" s="37"/>
    </row>
    <row r="16" spans="1:12" x14ac:dyDescent="0.25">
      <c r="A16" s="5" t="s">
        <v>14</v>
      </c>
      <c r="B16" s="1">
        <v>20</v>
      </c>
      <c r="C16" s="1">
        <v>20</v>
      </c>
      <c r="D16" s="1">
        <v>19</v>
      </c>
      <c r="E16" s="1">
        <v>21</v>
      </c>
      <c r="F16" s="2">
        <v>0</v>
      </c>
      <c r="G16" s="1">
        <v>21</v>
      </c>
      <c r="H16" s="1">
        <v>13</v>
      </c>
      <c r="I16" s="1">
        <v>23</v>
      </c>
      <c r="J16" s="37"/>
    </row>
    <row r="17" spans="1:12" x14ac:dyDescent="0.25">
      <c r="A17" s="5" t="s">
        <v>15</v>
      </c>
      <c r="B17" s="1">
        <v>11</v>
      </c>
      <c r="C17" s="1">
        <v>11</v>
      </c>
      <c r="D17" s="1">
        <v>21</v>
      </c>
      <c r="E17" s="1">
        <v>15</v>
      </c>
      <c r="F17" s="1">
        <v>17</v>
      </c>
      <c r="G17" s="1">
        <v>12</v>
      </c>
      <c r="H17" s="1">
        <v>12</v>
      </c>
      <c r="I17" s="1">
        <v>13</v>
      </c>
      <c r="J17" s="37"/>
      <c r="L17" s="15"/>
    </row>
    <row r="18" spans="1:12" x14ac:dyDescent="0.25">
      <c r="A18" s="5" t="s">
        <v>16</v>
      </c>
      <c r="B18" s="1">
        <v>11</v>
      </c>
      <c r="C18" s="1">
        <v>20</v>
      </c>
      <c r="D18" s="1">
        <v>17</v>
      </c>
      <c r="E18" s="1">
        <v>18</v>
      </c>
      <c r="F18" s="1">
        <v>13</v>
      </c>
      <c r="G18" s="1">
        <v>17</v>
      </c>
      <c r="H18" s="1">
        <v>20</v>
      </c>
      <c r="I18" s="1">
        <v>20</v>
      </c>
      <c r="J18" s="37"/>
      <c r="L18" s="17"/>
    </row>
    <row r="19" spans="1:12" x14ac:dyDescent="0.25">
      <c r="A19" s="5" t="s">
        <v>17</v>
      </c>
      <c r="B19" s="1">
        <v>16</v>
      </c>
      <c r="C19" s="1">
        <v>22</v>
      </c>
      <c r="D19" s="1">
        <v>20</v>
      </c>
      <c r="E19" s="1">
        <v>11</v>
      </c>
      <c r="F19" s="1">
        <v>19</v>
      </c>
      <c r="G19" s="1">
        <v>20</v>
      </c>
      <c r="H19" s="1">
        <v>10</v>
      </c>
      <c r="I19" s="1">
        <v>16</v>
      </c>
      <c r="J19" s="37"/>
      <c r="L19" s="18"/>
    </row>
    <row r="20" spans="1:12" x14ac:dyDescent="0.25">
      <c r="A20" s="5" t="s">
        <v>18</v>
      </c>
      <c r="B20" s="1">
        <v>16</v>
      </c>
      <c r="C20" s="2">
        <v>0</v>
      </c>
      <c r="D20" s="1">
        <v>24</v>
      </c>
      <c r="E20" s="1">
        <v>21</v>
      </c>
      <c r="F20" s="1">
        <v>20</v>
      </c>
      <c r="G20" s="1">
        <v>16</v>
      </c>
      <c r="H20" s="1">
        <v>20</v>
      </c>
      <c r="I20" s="1">
        <v>14</v>
      </c>
      <c r="J20" s="37"/>
    </row>
    <row r="21" spans="1:12" x14ac:dyDescent="0.25">
      <c r="A21" s="5" t="s">
        <v>19</v>
      </c>
      <c r="B21" s="1">
        <v>15</v>
      </c>
      <c r="C21" s="1">
        <v>16</v>
      </c>
      <c r="D21" s="1">
        <v>23</v>
      </c>
      <c r="E21" s="1">
        <v>12</v>
      </c>
      <c r="F21" s="1">
        <v>19</v>
      </c>
      <c r="G21" s="1">
        <v>15</v>
      </c>
      <c r="H21" s="1">
        <v>12</v>
      </c>
      <c r="I21" s="1">
        <v>13</v>
      </c>
      <c r="J21" s="37"/>
      <c r="L21" s="4"/>
    </row>
    <row r="22" spans="1:12" x14ac:dyDescent="0.25">
      <c r="B22" s="5">
        <f>SUM(B12:B21)</f>
        <v>156</v>
      </c>
      <c r="C22" s="5">
        <f t="shared" ref="C22:I22" si="0">SUM(C12:C21)</f>
        <v>159</v>
      </c>
      <c r="D22" s="5">
        <f t="shared" si="0"/>
        <v>189</v>
      </c>
      <c r="E22" s="5">
        <f t="shared" si="0"/>
        <v>173</v>
      </c>
      <c r="F22" s="5">
        <f t="shared" si="0"/>
        <v>170</v>
      </c>
      <c r="G22" s="5">
        <f t="shared" si="0"/>
        <v>171</v>
      </c>
      <c r="H22" s="5">
        <f t="shared" si="0"/>
        <v>151</v>
      </c>
      <c r="I22" s="5">
        <f t="shared" si="0"/>
        <v>159</v>
      </c>
      <c r="J22" s="8" t="s">
        <v>77</v>
      </c>
    </row>
    <row r="23" spans="1:12" x14ac:dyDescent="0.25">
      <c r="B23" s="5">
        <f>B22-B8</f>
        <v>44</v>
      </c>
      <c r="C23" s="5">
        <f t="shared" ref="C23:I23" si="1">C22-C8</f>
        <v>57</v>
      </c>
      <c r="D23" s="5">
        <f t="shared" si="1"/>
        <v>84</v>
      </c>
      <c r="E23" s="5">
        <f t="shared" si="1"/>
        <v>86</v>
      </c>
      <c r="F23" s="5">
        <f t="shared" si="1"/>
        <v>82</v>
      </c>
      <c r="G23" s="5">
        <f t="shared" si="1"/>
        <v>55</v>
      </c>
      <c r="H23" s="5">
        <f t="shared" si="1"/>
        <v>80</v>
      </c>
      <c r="I23" s="5">
        <f t="shared" si="1"/>
        <v>43</v>
      </c>
      <c r="J23" s="8" t="s">
        <v>78</v>
      </c>
      <c r="K23" s="34" t="str">
        <f>IF(COUNTIF(B23:I23,"&gt;="&amp;0)=8,"ДА!","НЕТ")</f>
        <v>ДА!</v>
      </c>
    </row>
    <row r="24" spans="1:12" x14ac:dyDescent="0.25">
      <c r="A24" s="8"/>
      <c r="B24" s="9"/>
      <c r="C24" s="9"/>
      <c r="D24" s="9"/>
      <c r="E24" s="9"/>
      <c r="F24" s="9"/>
      <c r="G24" s="9"/>
      <c r="H24" s="9"/>
      <c r="I24" s="9"/>
    </row>
    <row r="25" spans="1:12" x14ac:dyDescent="0.25">
      <c r="A25" s="4" t="s">
        <v>75</v>
      </c>
      <c r="G25" s="15"/>
    </row>
    <row r="26" spans="1:12" x14ac:dyDescent="0.25">
      <c r="A26" s="1"/>
      <c r="B26" s="5" t="s">
        <v>76</v>
      </c>
    </row>
    <row r="27" spans="1:12" x14ac:dyDescent="0.25">
      <c r="A27" s="5" t="s">
        <v>10</v>
      </c>
      <c r="B27" s="30">
        <v>1</v>
      </c>
      <c r="L27" s="17"/>
    </row>
    <row r="28" spans="1:12" x14ac:dyDescent="0.25">
      <c r="A28" s="5" t="s">
        <v>11</v>
      </c>
      <c r="B28" s="30">
        <v>1</v>
      </c>
    </row>
    <row r="29" spans="1:12" x14ac:dyDescent="0.25">
      <c r="A29" s="5" t="s">
        <v>12</v>
      </c>
      <c r="B29" s="30">
        <v>0</v>
      </c>
      <c r="L29" s="15"/>
    </row>
    <row r="30" spans="1:12" x14ac:dyDescent="0.25">
      <c r="A30" s="5" t="s">
        <v>13</v>
      </c>
      <c r="B30" s="30">
        <v>1</v>
      </c>
    </row>
    <row r="31" spans="1:12" x14ac:dyDescent="0.25">
      <c r="A31" s="5" t="s">
        <v>14</v>
      </c>
      <c r="B31" s="30">
        <v>1</v>
      </c>
      <c r="L31" s="18"/>
    </row>
    <row r="32" spans="1:12" x14ac:dyDescent="0.25">
      <c r="A32" s="5" t="s">
        <v>15</v>
      </c>
      <c r="B32" s="30">
        <v>1</v>
      </c>
    </row>
    <row r="33" spans="1:12" x14ac:dyDescent="0.25">
      <c r="A33" s="5" t="s">
        <v>16</v>
      </c>
      <c r="B33" s="30">
        <v>1</v>
      </c>
    </row>
    <row r="34" spans="1:12" x14ac:dyDescent="0.25">
      <c r="A34" s="5" t="s">
        <v>17</v>
      </c>
      <c r="B34" s="30">
        <v>0</v>
      </c>
    </row>
    <row r="35" spans="1:12" x14ac:dyDescent="0.25">
      <c r="A35" s="5" t="s">
        <v>18</v>
      </c>
      <c r="B35" s="30">
        <v>1</v>
      </c>
    </row>
    <row r="36" spans="1:12" x14ac:dyDescent="0.25">
      <c r="A36" s="5" t="s">
        <v>19</v>
      </c>
      <c r="B36" s="30">
        <v>0</v>
      </c>
      <c r="L36" s="18"/>
    </row>
    <row r="37" spans="1:12" x14ac:dyDescent="0.25">
      <c r="B37" s="35">
        <f>SUM(B27:B36)</f>
        <v>7</v>
      </c>
    </row>
    <row r="39" spans="1:12" x14ac:dyDescent="0.25">
      <c r="A39" s="4" t="s">
        <v>21</v>
      </c>
      <c r="L39" s="19"/>
    </row>
    <row r="40" spans="1:12" x14ac:dyDescent="0.25">
      <c r="A40" s="5"/>
      <c r="B40" s="5" t="s">
        <v>2</v>
      </c>
      <c r="C40" s="5" t="s">
        <v>3</v>
      </c>
      <c r="D40" s="5" t="s">
        <v>4</v>
      </c>
      <c r="E40" s="5" t="s">
        <v>5</v>
      </c>
      <c r="F40" s="5" t="s">
        <v>6</v>
      </c>
      <c r="G40" s="5" t="s">
        <v>7</v>
      </c>
      <c r="H40" s="5" t="s">
        <v>8</v>
      </c>
      <c r="I40" s="5" t="s">
        <v>9</v>
      </c>
      <c r="L40" s="19"/>
    </row>
    <row r="41" spans="1:12" x14ac:dyDescent="0.25">
      <c r="A41" s="5" t="s">
        <v>10</v>
      </c>
      <c r="B41" s="1">
        <f t="shared" ref="B41:B50" si="2">B12*$B27</f>
        <v>22</v>
      </c>
      <c r="C41" s="1">
        <f t="shared" ref="C41:I41" si="3">C12*$B27</f>
        <v>21</v>
      </c>
      <c r="D41" s="1">
        <f t="shared" si="3"/>
        <v>19</v>
      </c>
      <c r="E41" s="1">
        <f t="shared" si="3"/>
        <v>20</v>
      </c>
      <c r="F41" s="1">
        <f t="shared" si="3"/>
        <v>24</v>
      </c>
      <c r="G41" s="1">
        <f t="shared" si="3"/>
        <v>15</v>
      </c>
      <c r="H41" s="1">
        <f t="shared" si="3"/>
        <v>17</v>
      </c>
      <c r="I41" s="1">
        <f t="shared" si="3"/>
        <v>16</v>
      </c>
    </row>
    <row r="42" spans="1:12" x14ac:dyDescent="0.25">
      <c r="A42" s="5" t="s">
        <v>11</v>
      </c>
      <c r="B42" s="1">
        <f t="shared" si="2"/>
        <v>20</v>
      </c>
      <c r="C42" s="1">
        <f t="shared" ref="C42:I50" si="4">C13*$B28</f>
        <v>13</v>
      </c>
      <c r="D42" s="1">
        <f t="shared" si="4"/>
        <v>16</v>
      </c>
      <c r="E42" s="1">
        <f t="shared" si="4"/>
        <v>18</v>
      </c>
      <c r="F42" s="1">
        <f t="shared" si="4"/>
        <v>21</v>
      </c>
      <c r="G42" s="1">
        <f t="shared" si="4"/>
        <v>18</v>
      </c>
      <c r="H42" s="1">
        <f t="shared" si="4"/>
        <v>16</v>
      </c>
      <c r="I42" s="1">
        <f t="shared" si="4"/>
        <v>17</v>
      </c>
    </row>
    <row r="43" spans="1:12" x14ac:dyDescent="0.25">
      <c r="A43" s="5" t="s">
        <v>12</v>
      </c>
      <c r="B43" s="1">
        <f t="shared" si="2"/>
        <v>0</v>
      </c>
      <c r="C43" s="1">
        <f t="shared" si="4"/>
        <v>0</v>
      </c>
      <c r="D43" s="1">
        <f t="shared" si="4"/>
        <v>0</v>
      </c>
      <c r="E43" s="1">
        <f t="shared" si="4"/>
        <v>0</v>
      </c>
      <c r="F43" s="1">
        <f t="shared" si="4"/>
        <v>0</v>
      </c>
      <c r="G43" s="1">
        <f t="shared" si="4"/>
        <v>0</v>
      </c>
      <c r="H43" s="1">
        <f t="shared" si="4"/>
        <v>0</v>
      </c>
      <c r="I43" s="1">
        <f t="shared" si="4"/>
        <v>0</v>
      </c>
      <c r="L43" s="16"/>
    </row>
    <row r="44" spans="1:12" x14ac:dyDescent="0.25">
      <c r="A44" s="5" t="s">
        <v>13</v>
      </c>
      <c r="B44" s="1">
        <f t="shared" si="2"/>
        <v>12</v>
      </c>
      <c r="C44" s="1">
        <f t="shared" si="4"/>
        <v>17</v>
      </c>
      <c r="D44" s="1">
        <f t="shared" si="4"/>
        <v>13</v>
      </c>
      <c r="E44" s="1">
        <f t="shared" si="4"/>
        <v>18</v>
      </c>
      <c r="F44" s="1">
        <f t="shared" si="4"/>
        <v>15</v>
      </c>
      <c r="G44" s="1">
        <f t="shared" si="4"/>
        <v>22</v>
      </c>
      <c r="H44" s="1">
        <f t="shared" si="4"/>
        <v>17</v>
      </c>
      <c r="I44" s="1">
        <f t="shared" si="4"/>
        <v>13</v>
      </c>
    </row>
    <row r="45" spans="1:12" x14ac:dyDescent="0.25">
      <c r="A45" s="5" t="s">
        <v>14</v>
      </c>
      <c r="B45" s="1">
        <f t="shared" si="2"/>
        <v>20</v>
      </c>
      <c r="C45" s="1">
        <f t="shared" si="4"/>
        <v>20</v>
      </c>
      <c r="D45" s="1">
        <f t="shared" si="4"/>
        <v>19</v>
      </c>
      <c r="E45" s="1">
        <f t="shared" si="4"/>
        <v>21</v>
      </c>
      <c r="F45" s="1">
        <f t="shared" si="4"/>
        <v>0</v>
      </c>
      <c r="G45" s="1">
        <f t="shared" si="4"/>
        <v>21</v>
      </c>
      <c r="H45" s="1">
        <f t="shared" si="4"/>
        <v>13</v>
      </c>
      <c r="I45" s="1">
        <f t="shared" si="4"/>
        <v>23</v>
      </c>
    </row>
    <row r="46" spans="1:12" x14ac:dyDescent="0.25">
      <c r="A46" s="5" t="s">
        <v>15</v>
      </c>
      <c r="B46" s="1">
        <f t="shared" si="2"/>
        <v>11</v>
      </c>
      <c r="C46" s="1">
        <f t="shared" si="4"/>
        <v>11</v>
      </c>
      <c r="D46" s="1">
        <f t="shared" si="4"/>
        <v>21</v>
      </c>
      <c r="E46" s="1">
        <f t="shared" si="4"/>
        <v>15</v>
      </c>
      <c r="F46" s="1">
        <f t="shared" si="4"/>
        <v>17</v>
      </c>
      <c r="G46" s="1">
        <f t="shared" si="4"/>
        <v>12</v>
      </c>
      <c r="H46" s="1">
        <f t="shared" si="4"/>
        <v>12</v>
      </c>
      <c r="I46" s="1">
        <f t="shared" si="4"/>
        <v>13</v>
      </c>
    </row>
    <row r="47" spans="1:12" x14ac:dyDescent="0.25">
      <c r="A47" s="5" t="s">
        <v>16</v>
      </c>
      <c r="B47" s="1">
        <f t="shared" si="2"/>
        <v>11</v>
      </c>
      <c r="C47" s="1">
        <f t="shared" si="4"/>
        <v>20</v>
      </c>
      <c r="D47" s="1">
        <f t="shared" si="4"/>
        <v>17</v>
      </c>
      <c r="E47" s="1">
        <f t="shared" si="4"/>
        <v>18</v>
      </c>
      <c r="F47" s="1">
        <f t="shared" si="4"/>
        <v>13</v>
      </c>
      <c r="G47" s="1">
        <f t="shared" si="4"/>
        <v>17</v>
      </c>
      <c r="H47" s="1">
        <f t="shared" si="4"/>
        <v>20</v>
      </c>
      <c r="I47" s="1">
        <f t="shared" si="4"/>
        <v>20</v>
      </c>
    </row>
    <row r="48" spans="1:12" x14ac:dyDescent="0.25">
      <c r="A48" s="5" t="s">
        <v>17</v>
      </c>
      <c r="B48" s="1">
        <f t="shared" si="2"/>
        <v>0</v>
      </c>
      <c r="C48" s="1">
        <f t="shared" si="4"/>
        <v>0</v>
      </c>
      <c r="D48" s="1">
        <f t="shared" si="4"/>
        <v>0</v>
      </c>
      <c r="E48" s="1">
        <f t="shared" si="4"/>
        <v>0</v>
      </c>
      <c r="F48" s="1">
        <f t="shared" si="4"/>
        <v>0</v>
      </c>
      <c r="G48" s="1">
        <f t="shared" si="4"/>
        <v>0</v>
      </c>
      <c r="H48" s="1">
        <f t="shared" si="4"/>
        <v>0</v>
      </c>
      <c r="I48" s="1">
        <f t="shared" si="4"/>
        <v>0</v>
      </c>
    </row>
    <row r="49" spans="1:12" x14ac:dyDescent="0.25">
      <c r="A49" s="5" t="s">
        <v>18</v>
      </c>
      <c r="B49" s="1">
        <f t="shared" si="2"/>
        <v>16</v>
      </c>
      <c r="C49" s="1">
        <f t="shared" si="4"/>
        <v>0</v>
      </c>
      <c r="D49" s="1">
        <f t="shared" si="4"/>
        <v>24</v>
      </c>
      <c r="E49" s="1">
        <f t="shared" si="4"/>
        <v>21</v>
      </c>
      <c r="F49" s="1">
        <f t="shared" si="4"/>
        <v>20</v>
      </c>
      <c r="G49" s="1">
        <f t="shared" si="4"/>
        <v>16</v>
      </c>
      <c r="H49" s="1">
        <f t="shared" si="4"/>
        <v>20</v>
      </c>
      <c r="I49" s="1">
        <f t="shared" si="4"/>
        <v>14</v>
      </c>
    </row>
    <row r="50" spans="1:12" x14ac:dyDescent="0.25">
      <c r="A50" s="5" t="s">
        <v>19</v>
      </c>
      <c r="B50" s="1">
        <f t="shared" si="2"/>
        <v>0</v>
      </c>
      <c r="C50" s="1">
        <f t="shared" si="4"/>
        <v>0</v>
      </c>
      <c r="D50" s="1">
        <f t="shared" si="4"/>
        <v>0</v>
      </c>
      <c r="E50" s="1">
        <f t="shared" si="4"/>
        <v>0</v>
      </c>
      <c r="F50" s="1">
        <f t="shared" si="4"/>
        <v>0</v>
      </c>
      <c r="G50" s="1">
        <f t="shared" si="4"/>
        <v>0</v>
      </c>
      <c r="H50" s="1">
        <f t="shared" si="4"/>
        <v>0</v>
      </c>
      <c r="I50" s="1">
        <f t="shared" si="4"/>
        <v>0</v>
      </c>
    </row>
    <row r="51" spans="1:12" x14ac:dyDescent="0.25">
      <c r="A51" s="6" t="s">
        <v>66</v>
      </c>
      <c r="B51" s="5">
        <f>SUM(B41:B50)</f>
        <v>112</v>
      </c>
      <c r="C51" s="5">
        <f t="shared" ref="C51:I51" si="5">SUM(C41:C50)</f>
        <v>102</v>
      </c>
      <c r="D51" s="5">
        <f t="shared" si="5"/>
        <v>129</v>
      </c>
      <c r="E51" s="5">
        <f t="shared" si="5"/>
        <v>131</v>
      </c>
      <c r="F51" s="5">
        <f t="shared" si="5"/>
        <v>110</v>
      </c>
      <c r="G51" s="5">
        <f t="shared" si="5"/>
        <v>121</v>
      </c>
      <c r="H51" s="5">
        <f t="shared" si="5"/>
        <v>115</v>
      </c>
      <c r="I51" s="5">
        <f t="shared" si="5"/>
        <v>116</v>
      </c>
    </row>
    <row r="52" spans="1:12" x14ac:dyDescent="0.25">
      <c r="A52" s="6" t="s">
        <v>67</v>
      </c>
      <c r="B52" s="3">
        <f t="shared" ref="B52:I52" si="6">B8</f>
        <v>112</v>
      </c>
      <c r="C52" s="3">
        <f t="shared" si="6"/>
        <v>102</v>
      </c>
      <c r="D52" s="3">
        <f t="shared" si="6"/>
        <v>105</v>
      </c>
      <c r="E52" s="3">
        <f t="shared" si="6"/>
        <v>87</v>
      </c>
      <c r="F52" s="3">
        <f t="shared" si="6"/>
        <v>88</v>
      </c>
      <c r="G52" s="3">
        <f t="shared" si="6"/>
        <v>116</v>
      </c>
      <c r="H52" s="3">
        <f t="shared" si="6"/>
        <v>71</v>
      </c>
      <c r="I52" s="3">
        <f t="shared" si="6"/>
        <v>116</v>
      </c>
    </row>
    <row r="53" spans="1:12" ht="30" x14ac:dyDescent="0.25">
      <c r="A53" s="32" t="s">
        <v>79</v>
      </c>
      <c r="B53" s="31">
        <f t="shared" ref="B53:I53" si="7">B51-B8</f>
        <v>0</v>
      </c>
      <c r="C53" s="31">
        <f t="shared" si="7"/>
        <v>0</v>
      </c>
      <c r="D53" s="31">
        <f t="shared" si="7"/>
        <v>24</v>
      </c>
      <c r="E53" s="31">
        <f t="shared" si="7"/>
        <v>44</v>
      </c>
      <c r="F53" s="31">
        <f t="shared" si="7"/>
        <v>22</v>
      </c>
      <c r="G53" s="31">
        <f t="shared" si="7"/>
        <v>5</v>
      </c>
      <c r="H53" s="31">
        <f t="shared" si="7"/>
        <v>44</v>
      </c>
      <c r="I53" s="31">
        <f t="shared" si="7"/>
        <v>0</v>
      </c>
      <c r="J53" s="36">
        <f>SUM(B53:I53)</f>
        <v>139</v>
      </c>
      <c r="L53" t="s">
        <v>82</v>
      </c>
    </row>
  </sheetData>
  <conditionalFormatting sqref="B27:B36">
    <cfRule type="cellIs" dxfId="3" priority="4" operator="equal">
      <formula>0</formula>
    </cfRule>
  </conditionalFormatting>
  <conditionalFormatting sqref="B53:I53">
    <cfRule type="cellIs" dxfId="2" priority="3" operator="lessThan">
      <formula>0</formula>
    </cfRule>
  </conditionalFormatting>
  <conditionalFormatting sqref="B12:I21">
    <cfRule type="expression" dxfId="1" priority="2">
      <formula>B12=MAX(B$12:B$21)</formula>
    </cfRule>
  </conditionalFormatting>
  <conditionalFormatting sqref="K23">
    <cfRule type="cellIs" dxfId="0" priority="1" operator="equal">
      <formula>"ДА!"</formula>
    </cfRule>
  </conditionalFormatting>
  <hyperlinks>
    <hyperlink ref="A1:F1" r:id="rId1" display="Файл скачан с сайта excel2.ru &gt;&gt;&gt;"/>
    <hyperlink ref="A2" r:id="rId2"/>
  </hyperlinks>
  <pageMargins left="0.7" right="0.7" top="0.75" bottom="0.75" header="0.3" footer="0.3"/>
  <pageSetup paperSize="9"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G5"/>
  <sheetViews>
    <sheetView showGridLines="0" workbookViewId="0">
      <selection sqref="A1:G1"/>
    </sheetView>
  </sheetViews>
  <sheetFormatPr defaultColWidth="0" defaultRowHeight="15.75" customHeight="1" zeroHeight="1" x14ac:dyDescent="0.25"/>
  <cols>
    <col min="1" max="1" width="93.42578125" style="26" customWidth="1"/>
    <col min="2" max="16384" width="9.140625" style="26" hidden="1"/>
  </cols>
  <sheetData>
    <row r="1" spans="1:7" ht="36.75" customHeight="1" x14ac:dyDescent="0.25">
      <c r="A1" s="39" t="s">
        <v>59</v>
      </c>
      <c r="B1" s="39"/>
      <c r="C1" s="39"/>
      <c r="D1" s="39"/>
      <c r="E1" s="39"/>
      <c r="F1" s="39"/>
      <c r="G1" s="39"/>
    </row>
    <row r="2" spans="1:7" ht="107.25" customHeight="1" x14ac:dyDescent="0.25">
      <c r="A2" s="27" t="s">
        <v>60</v>
      </c>
    </row>
    <row r="3" spans="1:7" ht="105" customHeight="1" x14ac:dyDescent="0.25">
      <c r="A3" s="27" t="s">
        <v>61</v>
      </c>
    </row>
    <row r="4" spans="1:7" ht="28.5" hidden="1" customHeight="1" x14ac:dyDescent="0.25"/>
    <row r="5" spans="1:7" ht="15.75" hidden="1" customHeight="1" x14ac:dyDescent="0.25"/>
  </sheetData>
  <sheetProtection sheet="1" objects="1" scenarios="1" selectLockedCells="1"/>
  <mergeCells count="1">
    <mergeCell ref="A1:G1"/>
  </mergeCells>
  <hyperlinks>
    <hyperlink ref="A1" r:id="rId1" display="Файл скачан с сайта excel2.ru"/>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а</vt:lpstr>
      <vt:lpstr>б</vt:lpstr>
      <vt:lpstr>альтернативное решение</vt:lpstr>
      <vt:lpstr>EXCEL2.RU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Vasilev A</dc:creator>
  <cp:lastModifiedBy>Обычный</cp:lastModifiedBy>
  <dcterms:created xsi:type="dcterms:W3CDTF">2017-10-24T12:40:05Z</dcterms:created>
  <dcterms:modified xsi:type="dcterms:W3CDTF">2017-11-25T18:26:57Z</dcterms:modified>
</cp:coreProperties>
</file>