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45" windowWidth="18975" windowHeight="11655" tabRatio="693"/>
  </bookViews>
  <sheets>
    <sheet name="Пример" sheetId="20" r:id="rId1"/>
    <sheet name="EXCEL2.RU" sheetId="17" r:id="rId2"/>
    <sheet name="EXCEL2.RU (2)" sheetId="18" state="veryHidden" r:id="rId3"/>
  </sheets>
  <definedNames>
    <definedName name="anscount" hidden="1">2</definedName>
    <definedName name="limcount" hidden="1">2</definedName>
    <definedName name="sencount" hidden="1">4</definedName>
    <definedName name="solver_adj" localSheetId="0" hidden="1">Пример!$B$6:$B$7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Пример!$B$10</definedName>
    <definedName name="solver_lhs2" localSheetId="0" hidden="1">Пример!$B$6:$B$7</definedName>
    <definedName name="solver_lhs3" localSheetId="0" hidden="1">Пример!#REF!</definedName>
    <definedName name="solver_lhs4" localSheetId="0" hidden="1">Пример!$C$11</definedName>
    <definedName name="solver_lhs5" localSheetId="0" hidden="1">Пример!$C$11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Пример!$B$19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hs1" localSheetId="0" hidden="1">Мин_объем</definedName>
    <definedName name="solver_rhs2" localSheetId="0" hidden="1">Ограничение</definedName>
    <definedName name="solver_rhs3" localSheetId="0" hidden="1">Потоки</definedName>
    <definedName name="solver_rhs4" localSheetId="0" hidden="1">10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Мин_объем">Пример!$C$10</definedName>
    <definedName name="Общие_затраты">Пример!$B$19</definedName>
    <definedName name="Объем">Пример!$B$10</definedName>
    <definedName name="Ограничение">Пример!$C$6:$C$7</definedName>
    <definedName name="Размеры">Пример!$B$6:$B$7</definedName>
  </definedNames>
  <calcPr calcId="145621"/>
</workbook>
</file>

<file path=xl/calcChain.xml><?xml version="1.0" encoding="utf-8"?>
<calcChain xmlns="http://schemas.openxmlformats.org/spreadsheetml/2006/main">
  <c r="B12" i="20" l="1"/>
  <c r="B18" i="20" l="1"/>
  <c r="B10" i="20"/>
  <c r="B11" i="20"/>
  <c r="B17" i="20" s="1"/>
  <c r="B19" i="20" l="1"/>
</calcChain>
</file>

<file path=xl/sharedStrings.xml><?xml version="1.0" encoding="utf-8"?>
<sst xmlns="http://schemas.openxmlformats.org/spreadsheetml/2006/main" count="26" uniqueCount="21">
  <si>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</si>
  <si>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</si>
  <si>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</si>
  <si>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</si>
  <si>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</si>
  <si>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Поиск решения MS EXCEL. Оптимальный размер изделия</t>
  </si>
  <si>
    <t>Стоимость материала (1 м2)</t>
  </si>
  <si>
    <t>Стоимость сварного шва (1 м)</t>
  </si>
  <si>
    <t>Высота, м</t>
  </si>
  <si>
    <t>Площадь, м2</t>
  </si>
  <si>
    <t>Диаметр, м</t>
  </si>
  <si>
    <t>Объем, м3</t>
  </si>
  <si>
    <t>Затраты на материал</t>
  </si>
  <si>
    <t>Затраты на сварку</t>
  </si>
  <si>
    <t>Общие затраты</t>
  </si>
  <si>
    <t>Ограничение</t>
  </si>
  <si>
    <t>Размеры цилиндра</t>
  </si>
  <si>
    <t>Значение</t>
  </si>
  <si>
    <t>Параметры цилиндра</t>
  </si>
  <si>
    <t>Длина швов, м</t>
  </si>
  <si>
    <t xml:space="preserve">Предприятие разрабатывает цистерну цилиндрической формы. Цистерна должна иметь объем не меньше минимального, кроме того имеются ограничения по минимальной высоте и диаметру. 
Предприятие несет расходы на материал цистерны и сварку швов (привариваются 2 крышки и еще 10 швов, чтобы сварить стенки). Нужно найти такие оптимальные значения радиуса и высоты, чтобы минимизировать затраты на материал и сварку швов.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</si>
</sst>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horizontal="left"/>
    </xf>
  </cellStyleXfs>
  <cellXfs count="19">
    <xf numFmtId="0" fontId="0" fillId="0" borderId="0" xfId="0"/>
    <xf numFmtId="0" fontId="1" fillId="0" borderId="0" xfId="1"/>
    <xf numFmtId="0" fontId="8" fillId="4" borderId="0" xfId="0" applyFont="1" applyFill="1" applyAlignment="1">
      <alignment vertical="center"/>
    </xf>
    <xf numFmtId="0" fontId="9" fillId="4" borderId="0" xfId="0" applyFont="1" applyFill="1" applyAlignment="1"/>
    <xf numFmtId="0" fontId="10" fillId="5" borderId="0" xfId="1" applyFont="1" applyFill="1" applyAlignment="1">
      <alignment vertical="center" wrapText="1"/>
    </xf>
    <xf numFmtId="0" fontId="11" fillId="3" borderId="0" xfId="0" applyNumberFormat="1" applyFont="1" applyFill="1" applyAlignment="1">
      <alignment horizontal="centerContinuous" vertical="top" wrapText="1"/>
    </xf>
    <xf numFmtId="0" fontId="12" fillId="0" borderId="1" xfId="0" applyFont="1" applyBorder="1"/>
    <xf numFmtId="2" fontId="0" fillId="0" borderId="0" xfId="0" applyNumberFormat="1"/>
    <xf numFmtId="0" fontId="12" fillId="7" borderId="1" xfId="0" applyFont="1" applyFill="1" applyBorder="1"/>
    <xf numFmtId="0" fontId="7" fillId="2" borderId="0" xfId="4" applyFont="1" applyFill="1" applyAlignment="1" applyProtection="1">
      <alignment vertical="center"/>
    </xf>
    <xf numFmtId="0" fontId="0" fillId="0" borderId="1" xfId="0" applyBorder="1"/>
    <xf numFmtId="0" fontId="0" fillId="7" borderId="1" xfId="0" applyFill="1" applyBorder="1"/>
    <xf numFmtId="0" fontId="12" fillId="6" borderId="1" xfId="0" applyFont="1" applyFill="1" applyBorder="1"/>
    <xf numFmtId="2" fontId="0" fillId="0" borderId="1" xfId="0" applyNumberFormat="1" applyBorder="1"/>
    <xf numFmtId="3" fontId="0" fillId="0" borderId="1" xfId="0" applyNumberFormat="1" applyBorder="1"/>
    <xf numFmtId="3" fontId="12" fillId="6" borderId="1" xfId="0" applyNumberFormat="1" applyFont="1" applyFill="1" applyBorder="1"/>
    <xf numFmtId="2" fontId="0" fillId="8" borderId="1" xfId="0" applyNumberFormat="1" applyFill="1" applyBorder="1"/>
    <xf numFmtId="0" fontId="7" fillId="2" borderId="0" xfId="4" applyFont="1" applyFill="1" applyAlignment="1" applyProtection="1">
      <alignment horizontal="center" vertical="center"/>
    </xf>
    <xf numFmtId="0" fontId="4" fillId="4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colors>
    <mruColors>
      <color rgb="FF3333CC"/>
      <color rgb="FFF7CDCD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5</xdr:row>
      <xdr:rowOff>133350</xdr:rowOff>
    </xdr:from>
    <xdr:to>
      <xdr:col>5</xdr:col>
      <xdr:colOff>447675</xdr:colOff>
      <xdr:row>12</xdr:row>
      <xdr:rowOff>57150</xdr:rowOff>
    </xdr:to>
    <xdr:sp macro="" textlink="">
      <xdr:nvSpPr>
        <xdr:cNvPr id="2" name="Блок-схема: магнитный диск 1"/>
        <xdr:cNvSpPr/>
      </xdr:nvSpPr>
      <xdr:spPr>
        <a:xfrm>
          <a:off x="4362450" y="1285875"/>
          <a:ext cx="1076325" cy="1066800"/>
        </a:xfrm>
        <a:prstGeom prst="flowChartMagneticDisk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68-optimalnyy-razmer-izdeliy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A2" sqref="A2"/>
    </sheetView>
  </sheetViews>
  <sheetFormatPr defaultRowHeight="15" x14ac:dyDescent="0.25"/>
  <cols>
    <col min="1" max="1" width="27.28515625" customWidth="1"/>
    <col min="2" max="2" width="10.42578125" customWidth="1"/>
    <col min="3" max="3" width="13.28515625" bestFit="1" customWidth="1"/>
    <col min="4" max="4" width="11.5703125" customWidth="1"/>
    <col min="5" max="5" width="8.42578125" bestFit="1" customWidth="1"/>
    <col min="6" max="6" width="14.140625" bestFit="1" customWidth="1"/>
    <col min="7" max="7" width="6.140625" customWidth="1"/>
    <col min="8" max="9" width="5.140625" customWidth="1"/>
    <col min="10" max="10" width="5.7109375" customWidth="1"/>
    <col min="11" max="11" width="25.5703125" bestFit="1" customWidth="1"/>
    <col min="12" max="12" width="7.5703125" bestFit="1" customWidth="1"/>
    <col min="13" max="13" width="7.5703125" customWidth="1"/>
    <col min="14" max="14" width="5.5703125" customWidth="1"/>
    <col min="15" max="15" width="8.42578125" bestFit="1" customWidth="1"/>
    <col min="16" max="16" width="5.42578125" customWidth="1"/>
    <col min="17" max="17" width="5.5703125" customWidth="1"/>
    <col min="18" max="18" width="5.7109375" customWidth="1"/>
    <col min="19" max="19" width="6" customWidth="1"/>
  </cols>
  <sheetData>
    <row r="1" spans="1:18" ht="26.25" x14ac:dyDescent="0.25">
      <c r="A1" s="9" t="s">
        <v>0</v>
      </c>
      <c r="B1" s="9"/>
      <c r="C1" s="9"/>
      <c r="D1" s="9"/>
      <c r="E1" s="9"/>
      <c r="F1" s="9"/>
    </row>
    <row r="2" spans="1:18" ht="15.75" x14ac:dyDescent="0.25">
      <c r="A2" s="18" t="s">
        <v>1</v>
      </c>
      <c r="B2" s="3"/>
      <c r="C2" s="3"/>
      <c r="D2" s="3"/>
      <c r="E2" s="3"/>
      <c r="F2" s="3"/>
    </row>
    <row r="3" spans="1:18" ht="18.75" x14ac:dyDescent="0.25">
      <c r="A3" s="2" t="s">
        <v>5</v>
      </c>
      <c r="B3" s="2"/>
      <c r="C3" s="2"/>
      <c r="D3" s="2"/>
      <c r="E3" s="2"/>
      <c r="F3" s="2"/>
    </row>
    <row r="4" spans="1:18" ht="105" x14ac:dyDescent="0.25">
      <c r="A4" s="5" t="s">
        <v>20</v>
      </c>
      <c r="B4" s="5"/>
      <c r="C4" s="5"/>
      <c r="D4" s="5"/>
      <c r="E4" s="5"/>
      <c r="F4" s="5"/>
    </row>
    <row r="5" spans="1:18" x14ac:dyDescent="0.25">
      <c r="A5" s="6" t="s">
        <v>16</v>
      </c>
      <c r="B5" s="6" t="s">
        <v>17</v>
      </c>
      <c r="C5" s="8" t="s">
        <v>15</v>
      </c>
      <c r="R5" s="7"/>
    </row>
    <row r="6" spans="1:18" x14ac:dyDescent="0.25">
      <c r="A6" s="10" t="s">
        <v>10</v>
      </c>
      <c r="B6" s="16">
        <v>4.7434063685887953</v>
      </c>
      <c r="C6" s="11">
        <v>2</v>
      </c>
      <c r="R6" s="7"/>
    </row>
    <row r="7" spans="1:18" x14ac:dyDescent="0.25">
      <c r="A7" s="10" t="s">
        <v>8</v>
      </c>
      <c r="B7" s="16">
        <v>2.2635444113225502</v>
      </c>
      <c r="C7" s="11">
        <v>2</v>
      </c>
      <c r="R7" s="7"/>
    </row>
    <row r="8" spans="1:18" x14ac:dyDescent="0.25">
      <c r="R8" s="7"/>
    </row>
    <row r="9" spans="1:18" x14ac:dyDescent="0.25">
      <c r="A9" s="6" t="s">
        <v>18</v>
      </c>
      <c r="B9" s="6" t="s">
        <v>17</v>
      </c>
      <c r="C9" s="8" t="s">
        <v>15</v>
      </c>
      <c r="R9" s="7"/>
    </row>
    <row r="10" spans="1:18" x14ac:dyDescent="0.25">
      <c r="A10" s="10" t="s">
        <v>11</v>
      </c>
      <c r="B10" s="13">
        <f>PI()*B6*B6/4*B7</f>
        <v>39.999960819873237</v>
      </c>
      <c r="C10" s="11">
        <v>40</v>
      </c>
      <c r="R10" s="7"/>
    </row>
    <row r="11" spans="1:18" x14ac:dyDescent="0.25">
      <c r="A11" s="10" t="s">
        <v>9</v>
      </c>
      <c r="B11" s="13">
        <f>PI()*B6*B6/4+PI()*B6*B7</f>
        <v>51.402383905839059</v>
      </c>
      <c r="R11" s="7"/>
    </row>
    <row r="12" spans="1:18" x14ac:dyDescent="0.25">
      <c r="A12" s="10" t="s">
        <v>19</v>
      </c>
      <c r="B12" s="13">
        <f>2*PI()*B6+10*B7</f>
        <v>52.439145314324698</v>
      </c>
      <c r="R12" s="7"/>
    </row>
    <row r="13" spans="1:18" x14ac:dyDescent="0.25">
      <c r="R13" s="7"/>
    </row>
    <row r="14" spans="1:18" x14ac:dyDescent="0.25">
      <c r="A14" s="10" t="s">
        <v>6</v>
      </c>
      <c r="B14" s="10">
        <v>10</v>
      </c>
      <c r="R14" s="7"/>
    </row>
    <row r="15" spans="1:18" x14ac:dyDescent="0.25">
      <c r="A15" s="10" t="s">
        <v>7</v>
      </c>
      <c r="B15" s="10">
        <v>1</v>
      </c>
      <c r="R15" s="7"/>
    </row>
    <row r="17" spans="1:2" x14ac:dyDescent="0.25">
      <c r="A17" s="10" t="s">
        <v>12</v>
      </c>
      <c r="B17" s="14">
        <f>B11*B14</f>
        <v>514.02383905839065</v>
      </c>
    </row>
    <row r="18" spans="1:2" x14ac:dyDescent="0.25">
      <c r="A18" s="10" t="s">
        <v>13</v>
      </c>
      <c r="B18" s="14">
        <f>B15*B12</f>
        <v>52.439145314324698</v>
      </c>
    </row>
    <row r="19" spans="1:2" x14ac:dyDescent="0.25">
      <c r="A19" s="12" t="s">
        <v>14</v>
      </c>
      <c r="B19" s="15">
        <f>SUM(B17:B18)</f>
        <v>566.46298437271537</v>
      </c>
    </row>
  </sheetData>
  <sortState ref="P7:P22">
    <sortCondition descending="1" ref="P7"/>
  </sortState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2</v>
      </c>
      <c r="B1" s="17"/>
      <c r="C1" s="17"/>
      <c r="D1" s="17"/>
      <c r="E1" s="17"/>
      <c r="F1" s="17"/>
      <c r="G1" s="17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2</v>
      </c>
      <c r="B1" s="17"/>
      <c r="C1" s="17"/>
      <c r="D1" s="17"/>
      <c r="E1" s="17"/>
      <c r="F1" s="17"/>
      <c r="G1" s="17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Пример</vt:lpstr>
      <vt:lpstr>EXCEL2.RU</vt:lpstr>
      <vt:lpstr>Мин_объем</vt:lpstr>
      <vt:lpstr>Общие_затраты</vt:lpstr>
      <vt:lpstr>Объем</vt:lpstr>
      <vt:lpstr>Ограничение</vt:lpstr>
      <vt:lpstr>Размеры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2015-03-12T14:01:12Z</cp:lastPrinted>
  <dcterms:created xsi:type="dcterms:W3CDTF">2012-05-10T04:44:58Z</dcterms:created>
  <dcterms:modified xsi:type="dcterms:W3CDTF">2015-03-28T16:11:53Z</dcterms:modified>
</cp:coreProperties>
</file>