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120" yWindow="225" windowWidth="18975" windowHeight="11775" tabRatio="853"/>
  </bookViews>
  <sheets>
    <sheet name="Задача" sheetId="12" r:id="rId1"/>
    <sheet name="EXCEL2.RU" sheetId="17" r:id="rId2"/>
    <sheet name="EXCEL2.RU (2)" sheetId="18" state="veryHidden" r:id="rId3"/>
  </sheets>
  <definedNames>
    <definedName name="_xlnm._FilterDatabase" localSheetId="0" hidden="1">Задача!#REF!</definedName>
    <definedName name="anscount" hidden="1">2</definedName>
    <definedName name="limcount" hidden="1">2</definedName>
    <definedName name="sencount" hidden="1">4</definedName>
    <definedName name="solver_adj" localSheetId="0" hidden="1">Задача!$B$13:$G$13,Задача!$B$14,Задача!$E$14,Задача!$B$15</definedName>
    <definedName name="solver_cvg" localSheetId="0" hidden="1">0.0001</definedName>
    <definedName name="solver_drv" localSheetId="0" hidden="1">1</definedName>
    <definedName name="solver_eng" localSheetId="0" hidden="1">2</definedName>
    <definedName name="solver_est" localSheetId="0" hidden="1">1</definedName>
    <definedName name="solver_itr" localSheetId="0" hidden="1">2147483647</definedName>
    <definedName name="solver_lhs0" localSheetId="0" hidden="1">Задача!#REF!</definedName>
    <definedName name="solver_lhs1" localSheetId="0" hidden="1">Задача!$B$18:$H$18</definedName>
    <definedName name="solver_lhs2" localSheetId="0" hidden="1">Задача!#REF!</definedName>
    <definedName name="solver_lhs3" localSheetId="0" hidden="1">Задача!#REF!</definedName>
    <definedName name="solver_lhs4" localSheetId="0" hidden="1">Задача!#REF!</definedName>
    <definedName name="solver_lhs5" localSheetId="0" hidden="1">Задача!#REF!</definedName>
    <definedName name="solver_lhs6" localSheetId="0" hidden="1">Задача!#REF!</definedName>
    <definedName name="solver_lhs7" localSheetId="0" hidden="1">Задача!#REF!</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1</definedName>
    <definedName name="solver_nwt" localSheetId="0" hidden="1">1</definedName>
    <definedName name="solver_opt" localSheetId="0" hidden="1">Задача!$B$20</definedName>
    <definedName name="solver_pre" localSheetId="0" hidden="1">0.00001</definedName>
    <definedName name="solver_rbv" localSheetId="0" hidden="1">2</definedName>
    <definedName name="solver_rel0" localSheetId="0" hidden="1">5</definedName>
    <definedName name="solver_rel1" localSheetId="0" hidden="1">3</definedName>
    <definedName name="solver_rel2" localSheetId="0" hidden="1">3</definedName>
    <definedName name="solver_rel3" localSheetId="0" hidden="1">5</definedName>
    <definedName name="solver_rel4" localSheetId="0" hidden="1">1</definedName>
    <definedName name="solver_rel5" localSheetId="0" hidden="1">3</definedName>
    <definedName name="solver_rel6" localSheetId="0" hidden="1">3</definedName>
    <definedName name="solver_rel7" localSheetId="0" hidden="1">3</definedName>
    <definedName name="solver_rhs0" localSheetId="0" hidden="1">бинарное</definedName>
    <definedName name="solver_rhs1" localSheetId="0" hidden="1">Минимальный_остаток_на_счете</definedName>
    <definedName name="solver_rhs2" localSheetId="0" hidden="1">Заказ</definedName>
    <definedName name="solver_rhs3" localSheetId="0" hidden="1">бинарное</definedName>
    <definedName name="solver_rhs4" localSheetId="0" hidden="1">Вместимость</definedName>
    <definedName name="solver_rhs5" localSheetId="0" hidden="1">Магния_требуется</definedName>
    <definedName name="solver_rhs6" localSheetId="0" hidden="1">Заказ</definedName>
    <definedName name="solver_rhs7" localSheetId="0" hidden="1">Заказ</definedName>
    <definedName name="solver_rlx" localSheetId="0" hidden="1">2</definedName>
    <definedName name="solver_rsd" localSheetId="0" hidden="1">0</definedName>
    <definedName name="solver_scl" localSheetId="0" hidden="1">2</definedName>
    <definedName name="solver_sho" localSheetId="0" hidden="1">2</definedName>
    <definedName name="solver_ssz" localSheetId="0" hidden="1">0</definedName>
    <definedName name="solver_tim" localSheetId="0" hidden="1">2147483647</definedName>
    <definedName name="solver_tol" localSheetId="0" hidden="1">0</definedName>
    <definedName name="solver_typ" localSheetId="0" hidden="1">1</definedName>
    <definedName name="solver_val" localSheetId="0" hidden="1">0</definedName>
    <definedName name="solver_ver" localSheetId="0" hidden="1">3</definedName>
    <definedName name="Баланс_на_конец_периода">Задача!$B$18:$H$18</definedName>
    <definedName name="Депозит_1мес">Задача!$B$13:$G$13</definedName>
    <definedName name="Депозит_3мес_1">Задача!$B$14</definedName>
    <definedName name="Депозит_3мес_2">Задача!$E$14</definedName>
    <definedName name="Депозит_6мес">Задача!$B$15</definedName>
    <definedName name="Минимальный_остаток_на_счете">Задача!$E$6</definedName>
  </definedNames>
  <calcPr calcId="145621"/>
</workbook>
</file>

<file path=xl/calcChain.xml><?xml version="1.0" encoding="utf-8"?>
<calcChain xmlns="http://schemas.openxmlformats.org/spreadsheetml/2006/main">
  <c r="B18" i="12" l="1"/>
  <c r="H17" i="12" l="1"/>
  <c r="G17" i="12"/>
  <c r="F17" i="12"/>
  <c r="E17" i="12"/>
  <c r="D17" i="12"/>
  <c r="C17" i="12"/>
  <c r="H16" i="12"/>
  <c r="G16" i="12"/>
  <c r="F16" i="12"/>
  <c r="E16" i="12"/>
  <c r="D16" i="12"/>
  <c r="C16" i="12"/>
  <c r="B20" i="12" l="1"/>
  <c r="C11" i="12"/>
  <c r="C18" i="12" s="1"/>
  <c r="D11" i="12" l="1"/>
  <c r="D18" i="12" s="1"/>
  <c r="E11" i="12" l="1"/>
  <c r="E18" i="12" l="1"/>
  <c r="F11" i="12" s="1"/>
  <c r="F18" i="12" l="1"/>
  <c r="G11" i="12" s="1"/>
  <c r="G18" i="12" s="1"/>
  <c r="H11" i="12" s="1"/>
  <c r="H18" i="12" s="1"/>
</calcChain>
</file>

<file path=xl/sharedStrings.xml><?xml version="1.0" encoding="utf-8"?>
<sst xmlns="http://schemas.openxmlformats.org/spreadsheetml/2006/main" count="33" uniqueCount="27">
  <si>
    <t>Файл скачан с сайта excel2.ru &gt;&gt;&gt;</t>
  </si>
  <si>
    <t>Перейти к статье &gt;&gt;&gt;</t>
  </si>
  <si>
    <t>EXCEL2.RU - профессиональные приемы для всех &gt;&gt;&gt;</t>
  </si>
  <si>
    <t>Хорошая новость! Большинство задач, которые Вы хотите решить с помощью MS EXCEL – уже давно решены! 
На нашем сайте Вы найдете решения множества из наиболее часто встречающихся задач. Сайт содержит более 500 качественно оформленных статей с файлами примеров.</t>
  </si>
  <si>
    <t>Миссия нашего сайта - превратить Вашу работу в MS EXCEL в приятное времяпрепровождение и ускорить решение Ваших задач. Мы постоянно работаем над содержанием и оформлением нашего сайта и благодарим активных пользователей за поддержку и неоценимую помощь в нашей работе.</t>
  </si>
  <si>
    <t>Поиск решения MS EXCEL. Управление оборотным капиталом</t>
  </si>
  <si>
    <t xml:space="preserve">Компания располагает свободными средствами и планирует поместить их на депозит. Имеется выбор из депозитов с разными сроками и процентными ставками. Более доходными могут оказаться долгосрочные депозиты, однако, краткосрочные депозиты предоставляет гибкие возможности управления финансовыми средствами.
Необходимо определить вариант размещения сумм, при котором депозиты принесут максимальную доходность при условии сохранения достаточного резерва для покрытия текущих расходов. </t>
  </si>
  <si>
    <t>Доход</t>
  </si>
  <si>
    <t>Срок</t>
  </si>
  <si>
    <t>1-й месяц</t>
  </si>
  <si>
    <t>2-й месяц</t>
  </si>
  <si>
    <t>3-й месяц</t>
  </si>
  <si>
    <t>4-й месяц</t>
  </si>
  <si>
    <t>5-й месяц</t>
  </si>
  <si>
    <t>6-й месяц</t>
  </si>
  <si>
    <t>Погашение депозита</t>
  </si>
  <si>
    <t>Месяц</t>
  </si>
  <si>
    <t>Баланс на начало периода</t>
  </si>
  <si>
    <t>Баланс на конец периода</t>
  </si>
  <si>
    <t>Расходы компании</t>
  </si>
  <si>
    <t>Проценты</t>
  </si>
  <si>
    <t>7-й месяц</t>
  </si>
  <si>
    <t>1-мес. депозит</t>
  </si>
  <si>
    <t>3-мес. депозит</t>
  </si>
  <si>
    <t>6-мес. депозит</t>
  </si>
  <si>
    <t>Минимальный остаток на счете</t>
  </si>
  <si>
    <t>Доход от депозитов (проценты)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</si>
</sst>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15" x14ac:knownFonts="1">
    <font>
      <sz val="11"/>
      <color theme="1"/>
      <name val="Calibri"/>
      <family val="2"/>
      <charset val="204"/>
      <scheme val="minor"/>
    </font>
    <font>
      <sz val="12"/>
      <name val="Arial Narrow"/>
      <family val="2"/>
      <charset val="204"/>
    </font>
    <font>
      <u/>
      <sz val="12"/>
      <color theme="10"/>
      <name val="Arial Narrow"/>
      <family val="2"/>
      <charset val="204"/>
    </font>
    <font>
      <sz val="10"/>
      <name val="Arial"/>
      <family val="2"/>
      <charset val="204"/>
    </font>
    <font>
      <u/>
      <sz val="11"/>
      <color theme="10"/>
      <name val="Calibri"/>
      <family val="2"/>
      <charset val="204"/>
    </font>
    <font>
      <sz val="10"/>
      <name val="MS Sans Serif"/>
      <family val="2"/>
    </font>
    <font>
      <sz val="8"/>
      <name val="Helv"/>
    </font>
    <font>
      <sz val="11"/>
      <color theme="0"/>
      <name val="Calibri"/>
      <family val="2"/>
      <charset val="204"/>
      <scheme val="minor"/>
    </font>
    <font>
      <sz val="20"/>
      <color theme="0"/>
      <name val="Calibri"/>
      <family val="2"/>
      <charset val="204"/>
      <scheme val="minor"/>
    </font>
    <font>
      <b/>
      <sz val="11"/>
      <color theme="1" tint="0.14999847407452621"/>
      <name val="Calibri"/>
      <family val="2"/>
      <charset val="204"/>
      <scheme val="minor"/>
    </font>
    <font>
      <sz val="11"/>
      <color theme="1" tint="0.14999847407452621"/>
      <name val="Calibri"/>
      <family val="2"/>
      <charset val="204"/>
      <scheme val="minor"/>
    </font>
    <font>
      <sz val="14"/>
      <color theme="1" tint="0.14999847407452621"/>
      <name val="Calibri"/>
      <family val="2"/>
      <charset val="204"/>
      <scheme val="minor"/>
    </font>
    <font>
      <sz val="14"/>
      <color theme="2" tint="-0.749992370372631"/>
      <name val="Calibri"/>
      <family val="2"/>
      <charset val="204"/>
      <scheme val="minor"/>
    </font>
    <font>
      <sz val="11"/>
      <name val="Calibri"/>
      <family val="2"/>
      <charset val="204"/>
      <scheme val="minor"/>
    </font>
    <font>
      <b/>
      <sz val="11"/>
      <name val="Calibri"/>
      <family val="2"/>
      <charset val="204"/>
      <scheme val="minor"/>
    </font>
  </fonts>
  <fills count="9">
    <fill>
      <patternFill patternType="none"/>
    </fill>
    <fill>
      <patternFill patternType="gray125"/>
    </fill>
    <fill>
      <patternFill patternType="solid">
        <fgColor theme="4" tint="0.39997558519241921"/>
        <bgColor indexed="64"/>
      </patternFill>
    </fill>
    <fill>
      <patternFill patternType="solid">
        <fgColor theme="6" tint="-0.249977111117893"/>
        <bgColor indexed="64"/>
      </patternFill>
    </fill>
    <fill>
      <patternFill patternType="solid">
        <fgColor theme="8" tint="-0.49998474074526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0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 fillId="0" borderId="0"/>
    <xf numFmtId="0" fontId="2" fillId="0" borderId="0" applyNumberFormat="0" applyFill="0" applyBorder="0" applyAlignment="0" applyProtection="0">
      <alignment vertical="top"/>
      <protection locked="0"/>
    </xf>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xf numFmtId="0" fontId="6" fillId="0" borderId="0">
      <alignment horizontal="left"/>
    </xf>
    <xf numFmtId="0" fontId="6" fillId="0" borderId="0">
      <alignment horizontal="left"/>
    </xf>
  </cellStyleXfs>
  <cellXfs count="28">
    <xf numFmtId="0" fontId="0" fillId="0" borderId="0" xfId="0"/>
    <xf numFmtId="0" fontId="1" fillId="0" borderId="0" xfId="1"/>
    <xf numFmtId="0" fontId="7" fillId="6" borderId="0" xfId="0" applyFont="1" applyFill="1"/>
    <xf numFmtId="0" fontId="11" fillId="6" borderId="0" xfId="0" applyFont="1" applyFill="1" applyAlignment="1">
      <alignment vertical="center"/>
    </xf>
    <xf numFmtId="0" fontId="10" fillId="5" borderId="0" xfId="0" applyNumberFormat="1" applyFont="1" applyFill="1" applyAlignment="1">
      <alignment horizontal="centerContinuous" wrapText="1"/>
    </xf>
    <xf numFmtId="0" fontId="10" fillId="5" borderId="0" xfId="0" applyFont="1" applyFill="1" applyAlignment="1">
      <alignment horizontal="centerContinuous"/>
    </xf>
    <xf numFmtId="0" fontId="9" fillId="5" borderId="0" xfId="0" applyFont="1" applyFill="1" applyAlignment="1">
      <alignment horizontal="centerContinuous"/>
    </xf>
    <xf numFmtId="0" fontId="12" fillId="7" borderId="0" xfId="1" applyFont="1" applyFill="1" applyAlignment="1">
      <alignment vertical="center" wrapText="1"/>
    </xf>
    <xf numFmtId="0" fontId="13" fillId="5" borderId="0" xfId="0" applyNumberFormat="1" applyFont="1" applyFill="1" applyAlignment="1">
      <alignment horizontal="centerContinuous" vertical="top" wrapText="1"/>
    </xf>
    <xf numFmtId="0" fontId="13" fillId="0" borderId="0" xfId="7" applyFont="1" applyFill="1" applyBorder="1" applyAlignment="1"/>
    <xf numFmtId="0" fontId="13" fillId="0" borderId="1" xfId="7" applyFont="1" applyFill="1" applyBorder="1" applyAlignment="1"/>
    <xf numFmtId="0" fontId="14" fillId="0" borderId="1" xfId="7" applyNumberFormat="1" applyFont="1" applyFill="1" applyBorder="1" applyAlignment="1"/>
    <xf numFmtId="9" fontId="13" fillId="0" borderId="1" xfId="7" applyNumberFormat="1" applyFont="1" applyFill="1" applyBorder="1" applyAlignment="1"/>
    <xf numFmtId="3" fontId="13" fillId="0" borderId="0" xfId="7" applyNumberFormat="1" applyFont="1" applyFill="1" applyBorder="1" applyAlignment="1"/>
    <xf numFmtId="3" fontId="13" fillId="3" borderId="1" xfId="7" applyNumberFormat="1" applyFont="1" applyFill="1" applyBorder="1" applyAlignment="1"/>
    <xf numFmtId="3" fontId="13" fillId="3" borderId="2" xfId="7" applyNumberFormat="1" applyFont="1" applyFill="1" applyBorder="1" applyAlignment="1"/>
    <xf numFmtId="0" fontId="14" fillId="0" borderId="1" xfId="7" applyFont="1" applyFill="1" applyBorder="1" applyAlignment="1"/>
    <xf numFmtId="0" fontId="14" fillId="0" borderId="1" xfId="7" applyNumberFormat="1" applyFont="1" applyFill="1" applyBorder="1" applyAlignment="1">
      <alignment wrapText="1"/>
    </xf>
    <xf numFmtId="3" fontId="13" fillId="0" borderId="1" xfId="7" applyNumberFormat="1" applyFont="1" applyFill="1" applyBorder="1" applyAlignment="1"/>
    <xf numFmtId="3" fontId="13" fillId="3" borderId="3" xfId="7" applyNumberFormat="1" applyFont="1" applyFill="1" applyBorder="1" applyAlignment="1"/>
    <xf numFmtId="3" fontId="14" fillId="8" borderId="1" xfId="7" applyNumberFormat="1" applyFont="1" applyFill="1" applyBorder="1" applyAlignment="1"/>
    <xf numFmtId="0" fontId="14" fillId="8" borderId="1" xfId="7" applyNumberFormat="1" applyFont="1" applyFill="1" applyBorder="1" applyAlignment="1">
      <alignment wrapText="1"/>
    </xf>
    <xf numFmtId="0" fontId="8" fillId="4" borderId="0" xfId="4" applyFont="1" applyFill="1" applyAlignment="1" applyProtection="1">
      <alignment vertical="center"/>
    </xf>
    <xf numFmtId="0" fontId="14" fillId="2" borderId="1" xfId="7" applyNumberFormat="1" applyFont="1" applyFill="1" applyBorder="1" applyAlignment="1">
      <alignment wrapText="1"/>
    </xf>
    <xf numFmtId="3" fontId="14" fillId="2" borderId="1" xfId="7" applyNumberFormat="1" applyFont="1" applyFill="1" applyBorder="1" applyAlignment="1"/>
    <xf numFmtId="0" fontId="8" fillId="4" borderId="0" xfId="4" applyFont="1" applyFill="1" applyAlignment="1" applyProtection="1">
      <alignment horizontal="left" vertical="center"/>
    </xf>
    <xf numFmtId="0" fontId="8" fillId="4" borderId="0" xfId="4" applyFont="1" applyFill="1" applyAlignment="1" applyProtection="1">
      <alignment horizontal="center" vertical="center"/>
    </xf>
    <xf numFmtId="0" fontId="4" fillId="6" borderId="0" xfId="4" applyFill="1" applyAlignment="1" applyProtection="1"/>
  </cellXfs>
  <cellStyles count="8">
    <cellStyle name="Currency_TapePivot" xfId="3"/>
    <cellStyle name="Normal_ALLOC1" xfId="5"/>
    <cellStyle name="Normal_SOLVER4" xfId="7"/>
    <cellStyle name="Гиперссылка" xfId="4" builtinId="8"/>
    <cellStyle name="Гиперссылка 2" xfId="2"/>
    <cellStyle name="Обычный" xfId="0" builtinId="0"/>
    <cellStyle name="Обычный 2" xfId="1"/>
    <cellStyle name="Обычный 3"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xcel2.ru/articles/poisk-resheniya-ms-excel-41-upravlenie-oborotnym-kapitalom?utm_source=organic_file&amp;utm_medium=file&amp;utm_campaign=file_download" TargetMode="External"/><Relationship Id="rId1" Type="http://schemas.openxmlformats.org/officeDocument/2006/relationships/hyperlink" Target="http://www.excel2.r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xcel2.ru/"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excel2.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H20"/>
  <sheetViews>
    <sheetView tabSelected="1" workbookViewId="0">
      <selection activeCell="A2" sqref="A2"/>
    </sheetView>
  </sheetViews>
  <sheetFormatPr defaultRowHeight="15" x14ac:dyDescent="0.25"/>
  <cols>
    <col min="1" max="1" width="17.5703125" customWidth="1"/>
    <col min="2" max="4" width="10.7109375" bestFit="1" customWidth="1"/>
    <col min="5" max="8" width="10" bestFit="1" customWidth="1"/>
    <col min="270" max="270" width="10" customWidth="1"/>
    <col min="351" max="351" width="8.5703125" customWidth="1"/>
  </cols>
  <sheetData>
    <row r="1" spans="1:8" ht="35.25" customHeight="1" x14ac:dyDescent="0.25">
      <c r="A1" s="25" t="s">
        <v>0</v>
      </c>
      <c r="B1" s="25"/>
      <c r="C1" s="25"/>
      <c r="D1" s="25"/>
      <c r="E1" s="25"/>
      <c r="F1" s="25"/>
      <c r="G1" s="25"/>
      <c r="H1" s="22"/>
    </row>
    <row r="2" spans="1:8" x14ac:dyDescent="0.25">
      <c r="A2" s="27" t="s">
        <v>1</v>
      </c>
      <c r="B2" s="2"/>
      <c r="C2" s="2"/>
      <c r="D2" s="2"/>
      <c r="E2" s="2"/>
      <c r="F2" s="2"/>
      <c r="G2" s="2"/>
      <c r="H2" s="2"/>
    </row>
    <row r="3" spans="1:8" ht="23.25" customHeight="1" x14ac:dyDescent="0.25">
      <c r="A3" s="3" t="s">
        <v>5</v>
      </c>
      <c r="B3" s="2"/>
      <c r="C3" s="2"/>
      <c r="D3" s="2"/>
      <c r="E3" s="2"/>
      <c r="F3" s="2"/>
      <c r="G3" s="2"/>
      <c r="H3" s="2"/>
    </row>
    <row r="4" spans="1:8" ht="105" x14ac:dyDescent="0.25">
      <c r="A4" s="8" t="s">
        <v>6</v>
      </c>
      <c r="B4" s="4"/>
      <c r="C4" s="4"/>
      <c r="D4" s="4"/>
      <c r="E4" s="5"/>
      <c r="F4" s="5"/>
      <c r="G4" s="6"/>
      <c r="H4" s="8"/>
    </row>
    <row r="5" spans="1:8" x14ac:dyDescent="0.25">
      <c r="A5" s="10"/>
      <c r="B5" s="11" t="s">
        <v>7</v>
      </c>
      <c r="C5" s="11" t="s">
        <v>8</v>
      </c>
      <c r="D5" s="9"/>
      <c r="E5" s="16" t="s">
        <v>25</v>
      </c>
      <c r="F5" s="9"/>
      <c r="G5" s="9"/>
      <c r="H5" s="9"/>
    </row>
    <row r="6" spans="1:8" x14ac:dyDescent="0.25">
      <c r="A6" s="11" t="s">
        <v>22</v>
      </c>
      <c r="B6" s="12">
        <v>0.01</v>
      </c>
      <c r="C6" s="10">
        <v>1</v>
      </c>
      <c r="D6" s="9"/>
      <c r="E6" s="18">
        <v>100000</v>
      </c>
      <c r="F6" s="9"/>
    </row>
    <row r="7" spans="1:8" x14ac:dyDescent="0.25">
      <c r="A7" s="11" t="s">
        <v>23</v>
      </c>
      <c r="B7" s="12">
        <v>0.04</v>
      </c>
      <c r="C7" s="10">
        <v>3</v>
      </c>
      <c r="D7" s="9"/>
      <c r="E7" s="9"/>
      <c r="F7" s="9"/>
    </row>
    <row r="8" spans="1:8" x14ac:dyDescent="0.25">
      <c r="A8" s="11" t="s">
        <v>24</v>
      </c>
      <c r="B8" s="12">
        <v>0.09</v>
      </c>
      <c r="C8" s="10">
        <v>6</v>
      </c>
      <c r="D8" s="9"/>
      <c r="E8" s="9"/>
      <c r="F8" s="9"/>
    </row>
    <row r="9" spans="1:8" x14ac:dyDescent="0.25">
      <c r="A9" s="9"/>
      <c r="B9" s="9"/>
      <c r="C9" s="9"/>
      <c r="D9" s="9"/>
      <c r="E9" s="9"/>
      <c r="F9" s="9"/>
      <c r="G9" s="9"/>
      <c r="H9" s="9"/>
    </row>
    <row r="10" spans="1:8" x14ac:dyDescent="0.25">
      <c r="A10" s="11" t="s">
        <v>16</v>
      </c>
      <c r="B10" s="16" t="s">
        <v>9</v>
      </c>
      <c r="C10" s="16" t="s">
        <v>10</v>
      </c>
      <c r="D10" s="16" t="s">
        <v>11</v>
      </c>
      <c r="E10" s="16" t="s">
        <v>12</v>
      </c>
      <c r="F10" s="16" t="s">
        <v>13</v>
      </c>
      <c r="G10" s="16" t="s">
        <v>14</v>
      </c>
      <c r="H10" s="16" t="s">
        <v>21</v>
      </c>
    </row>
    <row r="11" spans="1:8" ht="30" x14ac:dyDescent="0.25">
      <c r="A11" s="17" t="s">
        <v>17</v>
      </c>
      <c r="B11" s="18">
        <v>400000</v>
      </c>
      <c r="C11" s="18">
        <f t="shared" ref="C11:H11" si="0">B18</f>
        <v>100000</v>
      </c>
      <c r="D11" s="18">
        <f t="shared" si="0"/>
        <v>100000</v>
      </c>
      <c r="E11" s="18">
        <f t="shared" si="0"/>
        <v>99999.999999906868</v>
      </c>
      <c r="F11" s="18">
        <f t="shared" si="0"/>
        <v>100000.00000162338</v>
      </c>
      <c r="G11" s="18">
        <f t="shared" si="0"/>
        <v>100000.00000116232</v>
      </c>
      <c r="H11" s="18">
        <f t="shared" si="0"/>
        <v>100000.00000116232</v>
      </c>
    </row>
    <row r="12" spans="1:8" ht="30" x14ac:dyDescent="0.25">
      <c r="A12" s="17" t="s">
        <v>19</v>
      </c>
      <c r="B12" s="18">
        <v>75000</v>
      </c>
      <c r="C12" s="18">
        <v>-10000</v>
      </c>
      <c r="D12" s="18">
        <v>-20000</v>
      </c>
      <c r="E12" s="18">
        <v>80000</v>
      </c>
      <c r="F12" s="18">
        <v>50000</v>
      </c>
      <c r="G12" s="18">
        <v>-15000</v>
      </c>
      <c r="H12" s="18">
        <v>60000</v>
      </c>
    </row>
    <row r="13" spans="1:8" x14ac:dyDescent="0.25">
      <c r="A13" s="11" t="s">
        <v>22</v>
      </c>
      <c r="B13" s="15">
        <v>0</v>
      </c>
      <c r="C13" s="15">
        <v>10000</v>
      </c>
      <c r="D13" s="15">
        <v>30100.000000093132</v>
      </c>
      <c r="E13" s="15">
        <v>49504.950494593017</v>
      </c>
      <c r="F13" s="15">
        <v>0</v>
      </c>
      <c r="G13" s="15">
        <v>15000</v>
      </c>
      <c r="H13" s="13"/>
    </row>
    <row r="14" spans="1:8" x14ac:dyDescent="0.25">
      <c r="A14" s="11" t="s">
        <v>23</v>
      </c>
      <c r="B14" s="14">
        <v>95292.260092514873</v>
      </c>
      <c r="C14" s="13"/>
      <c r="D14" s="13"/>
      <c r="E14" s="14">
        <v>0</v>
      </c>
      <c r="F14" s="13"/>
      <c r="G14" s="13"/>
      <c r="H14" s="13"/>
    </row>
    <row r="15" spans="1:8" x14ac:dyDescent="0.25">
      <c r="A15" s="11" t="s">
        <v>24</v>
      </c>
      <c r="B15" s="19">
        <v>129707.73990748513</v>
      </c>
      <c r="C15" s="13"/>
      <c r="D15" s="13"/>
      <c r="E15" s="13"/>
      <c r="F15" s="13"/>
      <c r="G15" s="13"/>
      <c r="H15" s="13"/>
    </row>
    <row r="16" spans="1:8" ht="30" x14ac:dyDescent="0.25">
      <c r="A16" s="17" t="s">
        <v>15</v>
      </c>
      <c r="B16" s="18"/>
      <c r="C16" s="18">
        <f>B13</f>
        <v>0</v>
      </c>
      <c r="D16" s="18">
        <f>C13</f>
        <v>10000</v>
      </c>
      <c r="E16" s="18">
        <f>D13+B14</f>
        <v>125392.260092608</v>
      </c>
      <c r="F16" s="18">
        <f>E13</f>
        <v>49504.950494593017</v>
      </c>
      <c r="G16" s="18">
        <f>F13</f>
        <v>0</v>
      </c>
      <c r="H16" s="18">
        <f>G13+E14+B15</f>
        <v>144707.73990748514</v>
      </c>
    </row>
    <row r="17" spans="1:8" x14ac:dyDescent="0.25">
      <c r="A17" s="11" t="s">
        <v>20</v>
      </c>
      <c r="B17" s="18"/>
      <c r="C17" s="18">
        <f>B13*$B$6</f>
        <v>0</v>
      </c>
      <c r="D17" s="18">
        <f>C13*$B$6</f>
        <v>100</v>
      </c>
      <c r="E17" s="18">
        <f>D13*$B$6+B14*$B$7</f>
        <v>4112.6904037015265</v>
      </c>
      <c r="F17" s="18">
        <f>E13*$B$6</f>
        <v>495.04950494593015</v>
      </c>
      <c r="G17" s="18">
        <f>F13*$B$6</f>
        <v>0</v>
      </c>
      <c r="H17" s="18">
        <f>G13*$B$6+E14*$B$7+B15*$B$8</f>
        <v>11823.696591673661</v>
      </c>
    </row>
    <row r="18" spans="1:8" ht="30" x14ac:dyDescent="0.25">
      <c r="A18" s="23" t="s">
        <v>18</v>
      </c>
      <c r="B18" s="24">
        <f>B11-B12-SUM(B13:B15)+B16+B17</f>
        <v>100000</v>
      </c>
      <c r="C18" s="24">
        <f t="shared" ref="C18:H18" si="1">C11-C12-SUM(C13:C15)+C16+C17</f>
        <v>100000</v>
      </c>
      <c r="D18" s="24">
        <f t="shared" si="1"/>
        <v>99999.999999906868</v>
      </c>
      <c r="E18" s="24">
        <f t="shared" si="1"/>
        <v>100000.00000162338</v>
      </c>
      <c r="F18" s="24">
        <f t="shared" si="1"/>
        <v>100000.00000116232</v>
      </c>
      <c r="G18" s="24">
        <f t="shared" si="1"/>
        <v>100000.00000116232</v>
      </c>
      <c r="H18" s="24">
        <f t="shared" si="1"/>
        <v>196531.43650032111</v>
      </c>
    </row>
    <row r="20" spans="1:8" ht="45" x14ac:dyDescent="0.25">
      <c r="A20" s="21" t="s">
        <v>26</v>
      </c>
      <c r="B20" s="20">
        <f>SUM(B17:H17)</f>
        <v>16531.436500321117</v>
      </c>
    </row>
  </sheetData>
  <mergeCells count="1">
    <mergeCell ref="A1:G1"/>
  </mergeCells>
  <hyperlinks>
    <hyperlink ref="A1:G1" r:id="rId1" display="Файл скачан с сайта excel2.ru &gt;&gt;&gt;"/>
    <hyperlink ref="A2"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theme="8" tint="-0.499984740745262"/>
  </sheetPr>
  <dimension ref="A1:G5"/>
  <sheetViews>
    <sheetView showGridLines="0" workbookViewId="0">
      <selection sqref="A1:G1"/>
    </sheetView>
  </sheetViews>
  <sheetFormatPr defaultColWidth="0" defaultRowHeight="15.75" customHeight="1" zeroHeight="1" x14ac:dyDescent="0.25"/>
  <cols>
    <col min="1" max="1" width="93.42578125" style="1" customWidth="1"/>
    <col min="2" max="16384" width="9.140625" style="1" hidden="1"/>
  </cols>
  <sheetData>
    <row r="1" spans="1:7" ht="36.75" customHeight="1" x14ac:dyDescent="0.25">
      <c r="A1" s="26" t="s">
        <v>2</v>
      </c>
      <c r="B1" s="26"/>
      <c r="C1" s="26"/>
      <c r="D1" s="26"/>
      <c r="E1" s="26"/>
      <c r="F1" s="26"/>
      <c r="G1" s="26"/>
    </row>
    <row r="2" spans="1:7" ht="107.25" customHeight="1" x14ac:dyDescent="0.25">
      <c r="A2" s="7" t="s">
        <v>3</v>
      </c>
    </row>
    <row r="3" spans="1:7" ht="105" customHeight="1" x14ac:dyDescent="0.25">
      <c r="A3" s="7" t="s">
        <v>4</v>
      </c>
    </row>
    <row r="4" spans="1:7" ht="28.5" hidden="1" customHeight="1" x14ac:dyDescent="0.25"/>
    <row r="5" spans="1:7" ht="15.75" hidden="1" customHeight="1" x14ac:dyDescent="0.25"/>
  </sheetData>
  <sheetProtection sheet="1" objects="1" scenarios="1" selectLockedCells="1"/>
  <mergeCells count="1">
    <mergeCell ref="A1:G1"/>
  </mergeCells>
  <hyperlinks>
    <hyperlink ref="A1" r:id="rId1" display="Файл скачан с сайта excel2.ru"/>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theme="8" tint="-0.499984740745262"/>
  </sheetPr>
  <dimension ref="A1:G5"/>
  <sheetViews>
    <sheetView showGridLines="0" workbookViewId="0">
      <selection sqref="A1:G1"/>
    </sheetView>
  </sheetViews>
  <sheetFormatPr defaultColWidth="0" defaultRowHeight="15.75" customHeight="1" zeroHeight="1" x14ac:dyDescent="0.25"/>
  <cols>
    <col min="1" max="1" width="93.42578125" style="1" customWidth="1"/>
    <col min="2" max="16384" width="9.140625" style="1" hidden="1"/>
  </cols>
  <sheetData>
    <row r="1" spans="1:7" ht="36.75" customHeight="1" x14ac:dyDescent="0.25">
      <c r="A1" s="26" t="s">
        <v>2</v>
      </c>
      <c r="B1" s="26"/>
      <c r="C1" s="26"/>
      <c r="D1" s="26"/>
      <c r="E1" s="26"/>
      <c r="F1" s="26"/>
      <c r="G1" s="26"/>
    </row>
    <row r="2" spans="1:7" ht="107.25" customHeight="1" x14ac:dyDescent="0.25">
      <c r="A2" s="7" t="s">
        <v>3</v>
      </c>
    </row>
    <row r="3" spans="1:7" ht="105" customHeight="1" x14ac:dyDescent="0.25">
      <c r="A3" s="7" t="s">
        <v>4</v>
      </c>
    </row>
    <row r="4" spans="1:7" ht="28.5" hidden="1" customHeight="1" x14ac:dyDescent="0.25"/>
    <row r="5" spans="1:7" ht="15.75" hidden="1" customHeight="1" x14ac:dyDescent="0.25"/>
  </sheetData>
  <sheetProtection sheet="1" objects="1" scenarios="1" selectLockedCells="1"/>
  <mergeCells count="1">
    <mergeCell ref="A1:G1"/>
  </mergeCells>
  <hyperlinks>
    <hyperlink ref="A1" r:id="rId1" display="Файл скачан с сайта excel2.ru"/>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6</vt:i4>
      </vt:variant>
    </vt:vector>
  </HeadingPairs>
  <TitlesOfParts>
    <vt:vector size="8" baseType="lpstr">
      <vt:lpstr>Задача</vt:lpstr>
      <vt:lpstr>EXCEL2.RU</vt:lpstr>
      <vt:lpstr>Баланс_на_конец_периода</vt:lpstr>
      <vt:lpstr>Депозит_1мес</vt:lpstr>
      <vt:lpstr>Депозит_3мес_1</vt:lpstr>
      <vt:lpstr>Депозит_3мес_2</vt:lpstr>
      <vt:lpstr>Депозит_6мес</vt:lpstr>
      <vt:lpstr>Минимальный_остаток_на_счете</vt:lpstr>
    </vt:vector>
  </TitlesOfParts>
  <Company>excel2.ru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MMM</dc:creator>
  <cp:lastModifiedBy>Пользователь</cp:lastModifiedBy>
  <cp:lastPrinted>2015-02-15T07:26:10Z</cp:lastPrinted>
  <dcterms:created xsi:type="dcterms:W3CDTF">2012-05-10T04:44:58Z</dcterms:created>
  <dcterms:modified xsi:type="dcterms:W3CDTF">2015-03-27T07:08:34Z</dcterms:modified>
</cp:coreProperties>
</file>