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0" windowWidth="18000" windowHeight="7275"/>
  </bookViews>
  <sheets>
    <sheet name="пример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пример!$A$6</definedName>
    <definedName name="solver_lhs2" localSheetId="0" hidden="1">пример!$A$6</definedName>
    <definedName name="solver_lhs3" localSheetId="0" hidden="1">пример!$A$6</definedName>
    <definedName name="solver_lhs4" localSheetId="0" hidden="1">пример!$A$6:$B$6</definedName>
    <definedName name="solver_lhs5" localSheetId="0" hidden="1">пример!$B$6</definedName>
    <definedName name="solver_lhs6" localSheetId="0" hidden="1">пример!$B$6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4</definedName>
    <definedName name="solver_rel5" localSheetId="0" hidden="1">1</definedName>
    <definedName name="solver_rel6" localSheetId="0" hidden="1">3</definedName>
    <definedName name="solver_rhs1" localSheetId="0" hidden="1">пример!$B$6</definedName>
    <definedName name="solver_rhs2" localSheetId="0" hidden="1">пример!$E$6</definedName>
    <definedName name="solver_rhs3" localSheetId="0" hidden="1">пример!$D$6</definedName>
    <definedName name="solver_rhs4" localSheetId="0" hidden="1">целое</definedName>
    <definedName name="solver_rhs5" localSheetId="0" hidden="1">пример!$E$6</definedName>
    <definedName name="solver_rhs6" localSheetId="0" hidden="1">пример!$E$6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G11" i="1" l="1"/>
  <c r="K14" i="1"/>
  <c r="B10" i="1"/>
  <c r="C10" i="1"/>
  <c r="C24" i="1" l="1"/>
  <c r="D24" i="1"/>
  <c r="E24" i="1"/>
  <c r="F24" i="1"/>
  <c r="C25" i="1"/>
  <c r="D25" i="1"/>
  <c r="E25" i="1"/>
  <c r="F25" i="1"/>
  <c r="C23" i="1"/>
  <c r="D23" i="1"/>
  <c r="E23" i="1"/>
  <c r="F23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F18" i="1"/>
  <c r="D18" i="1"/>
  <c r="E18" i="1"/>
  <c r="C18" i="1"/>
  <c r="D11" i="1" l="1"/>
  <c r="C11" i="1"/>
  <c r="F10" i="1"/>
  <c r="B11" i="1"/>
  <c r="F11" i="1"/>
  <c r="D10" i="1"/>
  <c r="E10" i="1"/>
  <c r="G10" i="1"/>
  <c r="E11" i="1" l="1"/>
</calcChain>
</file>

<file path=xl/sharedStrings.xml><?xml version="1.0" encoding="utf-8"?>
<sst xmlns="http://schemas.openxmlformats.org/spreadsheetml/2006/main" count="48" uniqueCount="37">
  <si>
    <t>d</t>
  </si>
  <si>
    <t>m</t>
  </si>
  <si>
    <t>y</t>
  </si>
  <si>
    <t>ym</t>
  </si>
  <si>
    <t>md</t>
  </si>
  <si>
    <t>yd</t>
  </si>
  <si>
    <t>Начало</t>
  </si>
  <si>
    <t>Конец</t>
  </si>
  <si>
    <t>РАЗНДАТ</t>
  </si>
  <si>
    <t>Формула</t>
  </si>
  <si>
    <t>Аналог</t>
  </si>
  <si>
    <t>разница в полных месяцах</t>
  </si>
  <si>
    <t>разница в полных годах</t>
  </si>
  <si>
    <t>разница в днях</t>
  </si>
  <si>
    <t>12.0.6024.5000</t>
  </si>
  <si>
    <t xml:space="preserve">разница в полных днях без учета месяцев и лет </t>
  </si>
  <si>
    <t>разница в полных месяцах без учета лет</t>
  </si>
  <si>
    <t>12.0.6661.5000</t>
  </si>
  <si>
    <t>Неправильный результат РАЗНДАТ() с аргументом md</t>
  </si>
  <si>
    <t>Версия EXCEL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</si>
  <si>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</si>
  <si>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</si>
  <si>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</si>
  <si>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Год</t>
  </si>
  <si>
    <t>Месяц</t>
  </si>
  <si>
    <t>День</t>
  </si>
  <si>
    <t>Файл скачан с сайта excel2.ru &gt;&gt;&gt;</t>
  </si>
  <si>
    <t>Перейти к статье &gt;&gt;&gt;</t>
  </si>
  <si>
    <t>Функция РАЗНДАТ() - Вычисление разности двух дат в днях, месяцах, годах в MS EXCEL</t>
  </si>
  <si>
    <t>Разница между датами с РАЗНДАТ()</t>
  </si>
  <si>
    <t>Модифицированная функция</t>
  </si>
  <si>
    <t>К разделу статье "Еще раз о кривизне РАЗНДАТ()"</t>
  </si>
  <si>
    <t>разница в днях без учета лет</t>
  </si>
  <si>
    <t>Кривая формула из справки MS EXCEL (см. раздел Вычисление возраста)</t>
  </si>
  <si>
    <t>Количество мес. Между датами</t>
  </si>
  <si>
    <t>На самом деле месяцев 12:</t>
  </si>
  <si>
    <t>ноябрь и декабрь в 1961г. + 10 мес. в 1962г. (и еще 1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</si>
</sst>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"/>
    <numFmt numFmtId="165" formatCode="[$-F800]dddd\,\ mmmm\ dd\,\ yyyy"/>
    <numFmt numFmtId="166" formatCode="_(&quot;$&quot;* #,##0.00_);_(&quot;$&quot;* \(#,##0.00\);_(&quot;$&quot;* &quot;-&quot;??_);_(@_)"/>
  </numFmts>
  <fonts count="25">
    <font>
      <sz val="10"/>
      <color indexed="8"/>
      <name val="Sans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0"/>
      <color rgb="FFFF0000"/>
      <name val="Sans"/>
    </font>
    <font>
      <sz val="12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0"/>
      <color indexed="8"/>
      <name val="Sans"/>
      <charset val="204"/>
    </font>
    <font>
      <u/>
      <sz val="10"/>
      <color theme="10"/>
      <name val="Sans"/>
    </font>
    <font>
      <sz val="12"/>
      <color rgb="FFFF0000"/>
      <name val="Arial"/>
      <family val="2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color indexed="8"/>
      <name val="Sans"/>
      <charset val="204"/>
    </font>
    <font>
      <i/>
      <sz val="11"/>
      <color indexed="8"/>
      <name val="Sans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7" fillId="0" borderId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applyBorder="1"/>
    <xf numFmtId="0" fontId="4" fillId="0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/>
    <xf numFmtId="2" fontId="0" fillId="0" borderId="0" xfId="0" applyNumberFormat="1" applyFill="1" applyBorder="1" applyAlignment="1" applyProtection="1"/>
    <xf numFmtId="14" fontId="0" fillId="0" borderId="0" xfId="0" applyNumberFormat="1" applyBorder="1"/>
    <xf numFmtId="14" fontId="0" fillId="0" borderId="0" xfId="0" applyNumberFormat="1" applyFont="1" applyFill="1" applyBorder="1" applyAlignment="1" applyProtection="1"/>
    <xf numFmtId="1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164" fontId="0" fillId="0" borderId="0" xfId="0" applyNumberFormat="1" applyBorder="1"/>
    <xf numFmtId="165" fontId="0" fillId="0" borderId="0" xfId="0" applyNumberFormat="1" applyFill="1" applyBorder="1" applyAlignment="1" applyProtection="1"/>
    <xf numFmtId="14" fontId="4" fillId="0" borderId="1" xfId="0" applyNumberFormat="1" applyFont="1" applyFill="1" applyBorder="1" applyAlignment="1" applyProtection="1"/>
    <xf numFmtId="14" fontId="6" fillId="0" borderId="0" xfId="0" applyNumberFormat="1" applyFont="1" applyBorder="1"/>
    <xf numFmtId="0" fontId="7" fillId="0" borderId="1" xfId="0" applyNumberFormat="1" applyFont="1" applyFill="1" applyBorder="1" applyAlignment="1" applyProtection="1"/>
    <xf numFmtId="0" fontId="4" fillId="0" borderId="1" xfId="0" applyFont="1" applyBorder="1"/>
    <xf numFmtId="0" fontId="8" fillId="0" borderId="0" xfId="1"/>
    <xf numFmtId="0" fontId="12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/>
    <xf numFmtId="0" fontId="14" fillId="0" borderId="0" xfId="2" applyFont="1" applyAlignment="1" applyProtection="1"/>
    <xf numFmtId="0" fontId="16" fillId="5" borderId="0" xfId="1" applyFont="1" applyFill="1" applyAlignment="1">
      <alignment vertical="center" wrapText="1"/>
    </xf>
    <xf numFmtId="0" fontId="18" fillId="0" borderId="1" xfId="0" applyFont="1" applyBorder="1" applyAlignment="1">
      <alignment horizontal="centerContinuous"/>
    </xf>
    <xf numFmtId="0" fontId="18" fillId="0" borderId="1" xfId="0" applyFont="1" applyBorder="1" applyAlignment="1">
      <alignment vertical="top"/>
    </xf>
    <xf numFmtId="0" fontId="20" fillId="2" borderId="1" xfId="0" applyNumberFormat="1" applyFont="1" applyFill="1" applyBorder="1" applyAlignment="1" applyProtection="1"/>
    <xf numFmtId="0" fontId="15" fillId="4" borderId="0" xfId="4" applyFont="1" applyFill="1" applyAlignment="1" applyProtection="1">
      <alignment vertical="center"/>
    </xf>
    <xf numFmtId="0" fontId="19" fillId="6" borderId="0" xfId="8" applyFill="1" applyAlignment="1"/>
    <xf numFmtId="0" fontId="21" fillId="6" borderId="0" xfId="0" applyFont="1" applyFill="1" applyAlignment="1"/>
    <xf numFmtId="0" fontId="22" fillId="6" borderId="0" xfId="0" applyFont="1" applyFill="1" applyAlignment="1">
      <alignment vertical="center"/>
    </xf>
    <xf numFmtId="0" fontId="23" fillId="0" borderId="1" xfId="0" applyNumberFormat="1" applyFont="1" applyFill="1" applyBorder="1" applyAlignment="1" applyProtection="1"/>
    <xf numFmtId="0" fontId="18" fillId="7" borderId="1" xfId="0" applyFont="1" applyFill="1" applyBorder="1" applyAlignment="1">
      <alignment vertical="top" wrapText="1"/>
    </xf>
    <xf numFmtId="0" fontId="24" fillId="0" borderId="1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4" borderId="0" xfId="4" applyFont="1" applyFill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</cellXfs>
  <cellStyles count="9">
    <cellStyle name="Currency_TapePivot" xfId="3"/>
    <cellStyle name="Normal_ALLOC1" xfId="7"/>
    <cellStyle name="Гиперссылка" xfId="8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razndat-vychislenie-raznosti-dvuh-dat-v-dnyah-mesyacah-godah-v-ms-excel-razndat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5"/>
  <sheetViews>
    <sheetView tabSelected="1" zoomScale="115" zoomScaleNormal="115" zoomScaleSheetLayoutView="1" workbookViewId="0">
      <selection activeCell="I12" sqref="I12"/>
    </sheetView>
  </sheetViews>
  <sheetFormatPr defaultRowHeight="12.75"/>
  <cols>
    <col min="1" max="1" width="13" style="1" bestFit="1" customWidth="1"/>
    <col min="2" max="2" width="12.28515625" style="1" customWidth="1"/>
    <col min="3" max="4" width="10.85546875" style="1" customWidth="1"/>
    <col min="5" max="5" width="14.85546875" style="1" customWidth="1"/>
    <col min="6" max="6" width="19.7109375" style="1" customWidth="1"/>
    <col min="7" max="7" width="13" style="1" customWidth="1"/>
    <col min="8" max="8" width="3.28515625" style="1" customWidth="1"/>
    <col min="9" max="9" width="12.7109375" style="1" bestFit="1" customWidth="1"/>
    <col min="10" max="10" width="12.7109375" style="2" bestFit="1" customWidth="1"/>
    <col min="11" max="11" width="17.5703125" style="2" customWidth="1"/>
    <col min="12" max="12" width="11.5703125" style="2" bestFit="1" customWidth="1"/>
    <col min="13" max="18" width="10.140625" style="2" bestFit="1" customWidth="1"/>
    <col min="19" max="269" width="9.140625" style="2"/>
    <col min="270" max="270" width="10" style="2" customWidth="1"/>
    <col min="271" max="350" width="9.140625" style="2"/>
    <col min="351" max="351" width="8.5703125" style="2" customWidth="1"/>
    <col min="352" max="16384" width="9.140625" style="2"/>
  </cols>
  <sheetData>
    <row r="1" spans="1:18" ht="26.25">
      <c r="A1" s="27" t="s">
        <v>26</v>
      </c>
      <c r="B1" s="27"/>
      <c r="C1" s="27"/>
      <c r="D1" s="27"/>
      <c r="E1" s="27"/>
      <c r="F1" s="27"/>
      <c r="G1" s="27"/>
    </row>
    <row r="2" spans="1:18" ht="15.75">
      <c r="A2" s="28" t="s">
        <v>27</v>
      </c>
      <c r="B2" s="29"/>
      <c r="C2" s="29"/>
      <c r="D2" s="29"/>
      <c r="E2" s="29"/>
      <c r="F2" s="29"/>
      <c r="G2" s="29"/>
    </row>
    <row r="3" spans="1:18" ht="18.75">
      <c r="A3" s="30" t="s">
        <v>28</v>
      </c>
      <c r="B3" s="30"/>
      <c r="C3" s="30"/>
      <c r="D3" s="30"/>
      <c r="E3" s="30"/>
      <c r="F3" s="30"/>
      <c r="G3" s="30"/>
    </row>
    <row r="5" spans="1:18" ht="16.5">
      <c r="A5" s="4" t="s">
        <v>6</v>
      </c>
      <c r="B5" s="4" t="s">
        <v>7</v>
      </c>
      <c r="D5" s="19"/>
      <c r="E5" s="20"/>
      <c r="F5" s="21"/>
      <c r="G5" s="22"/>
      <c r="I5" s="15" t="s">
        <v>18</v>
      </c>
    </row>
    <row r="6" spans="1:18" ht="15">
      <c r="A6" s="14">
        <v>22585</v>
      </c>
      <c r="B6" s="14">
        <v>43142</v>
      </c>
      <c r="D6" s="9"/>
      <c r="E6" s="9"/>
      <c r="H6" s="11"/>
      <c r="I6" s="4" t="s">
        <v>6</v>
      </c>
      <c r="J6" s="4" t="s">
        <v>7</v>
      </c>
      <c r="K6" s="17" t="s">
        <v>19</v>
      </c>
      <c r="M6" s="8"/>
      <c r="N6" s="8"/>
      <c r="O6" s="8"/>
      <c r="P6" s="8"/>
      <c r="Q6" s="8"/>
      <c r="R6" s="8"/>
    </row>
    <row r="7" spans="1:18" ht="15">
      <c r="A7" s="13"/>
      <c r="B7" s="7"/>
      <c r="C7" s="10"/>
      <c r="H7" s="9"/>
      <c r="I7" s="14">
        <v>40879</v>
      </c>
      <c r="J7" s="14">
        <v>43831</v>
      </c>
      <c r="K7" s="16" t="s">
        <v>17</v>
      </c>
    </row>
    <row r="8" spans="1:18" ht="51">
      <c r="B8" s="5" t="s">
        <v>13</v>
      </c>
      <c r="C8" s="5" t="s">
        <v>11</v>
      </c>
      <c r="D8" s="5" t="s">
        <v>12</v>
      </c>
      <c r="E8" s="5" t="s">
        <v>16</v>
      </c>
      <c r="F8" s="5" t="s">
        <v>15</v>
      </c>
      <c r="G8" s="5" t="s">
        <v>32</v>
      </c>
      <c r="I8" s="14">
        <v>40941</v>
      </c>
      <c r="J8" s="14">
        <v>41334</v>
      </c>
      <c r="K8" s="16" t="s">
        <v>14</v>
      </c>
    </row>
    <row r="9" spans="1:18" ht="15">
      <c r="A9" s="4" t="s">
        <v>9</v>
      </c>
      <c r="B9" s="4" t="s">
        <v>0</v>
      </c>
      <c r="C9" s="4" t="s">
        <v>1</v>
      </c>
      <c r="D9" s="26" t="s">
        <v>2</v>
      </c>
      <c r="E9" s="26" t="s">
        <v>3</v>
      </c>
      <c r="F9" s="26" t="s">
        <v>4</v>
      </c>
      <c r="G9" s="4" t="s">
        <v>5</v>
      </c>
      <c r="I9" s="14">
        <v>39903</v>
      </c>
      <c r="J9" s="14">
        <v>39904</v>
      </c>
      <c r="K9" s="16" t="s">
        <v>14</v>
      </c>
    </row>
    <row r="10" spans="1:18" ht="15">
      <c r="A10" s="6" t="s">
        <v>8</v>
      </c>
      <c r="B10" s="3">
        <f>DATEDIF($A$6,$B$6,B9)</f>
        <v>20557</v>
      </c>
      <c r="C10" s="3">
        <f>DATEDIF($A$6,$B$6,C9)</f>
        <v>675</v>
      </c>
      <c r="D10" s="3">
        <f>DATEDIF($A6,$B6,D$9)</f>
        <v>56</v>
      </c>
      <c r="E10" s="3">
        <f>DATEDIF($A6,$B6,E$9)</f>
        <v>3</v>
      </c>
      <c r="F10" s="3">
        <f>DATEDIF($A6,$B6,F$9)</f>
        <v>11</v>
      </c>
      <c r="G10" s="3">
        <f>DATEDIF($A6,$B6,G$9)</f>
        <v>103</v>
      </c>
      <c r="I10" s="14">
        <v>39872</v>
      </c>
      <c r="J10" s="14">
        <v>39873</v>
      </c>
      <c r="K10" s="16" t="s">
        <v>14</v>
      </c>
    </row>
    <row r="11" spans="1:18" ht="15">
      <c r="A11" s="6" t="s">
        <v>10</v>
      </c>
      <c r="B11" s="3">
        <f>INT(B6)-INT(A6)</f>
        <v>20557</v>
      </c>
      <c r="C11" s="3">
        <f>12*(YEAR(B6)-YEAR(A6))-(MONTH(A6)-MONTH(B6))-(DAY(B6)&lt;DAY(A6))</f>
        <v>675</v>
      </c>
      <c r="D11" s="3">
        <f>IF(DATE(YEAR(B6),MONTH(A6),DAY(A6))&lt;=B6,YEAR(B6)-YEAR(A6),YEAR(B6)-YEAR(A6)-1)</f>
        <v>56</v>
      </c>
      <c r="E11" s="3">
        <f>MOD(C11,12)</f>
        <v>3</v>
      </c>
      <c r="F11" s="3">
        <f>IF(DAY(A6)&gt;DAY(B6),DAY(EOMONTH(EDATE(B6,-1),0))-DAY(A6)+DAY(B6),DAY(B6)-DAY(A6))</f>
        <v>11</v>
      </c>
      <c r="G11" s="3">
        <f>IF(DATE(YEAR(B6),MONTH(A6),DAY(A6))&gt;B6,B6-DATE(YEAR(B6)-1,MONTH(A6),DAY(A6)),DATE(YEAR(A6),MONTH(B6),DAY(B6))-A6)</f>
        <v>103</v>
      </c>
    </row>
    <row r="12" spans="1:18" ht="15">
      <c r="I12" s="37" t="s">
        <v>33</v>
      </c>
    </row>
    <row r="13" spans="1:18" ht="15">
      <c r="I13" s="4" t="s">
        <v>6</v>
      </c>
      <c r="J13" s="4" t="s">
        <v>7</v>
      </c>
      <c r="K13" s="4" t="s">
        <v>34</v>
      </c>
    </row>
    <row r="14" spans="1:18" ht="15">
      <c r="I14" s="14">
        <v>22585</v>
      </c>
      <c r="J14" s="14">
        <v>22951</v>
      </c>
      <c r="K14" s="36">
        <f>(YEAR(J14)-YEAR(I14))*12+MONTH(J14)-MONTH(I14)</f>
        <v>13</v>
      </c>
    </row>
    <row r="15" spans="1:18">
      <c r="A15" s="34" t="s">
        <v>31</v>
      </c>
      <c r="I15" s="1" t="s">
        <v>35</v>
      </c>
      <c r="L15" s="12"/>
    </row>
    <row r="16" spans="1:18">
      <c r="A16" s="9"/>
      <c r="C16" s="24" t="s">
        <v>29</v>
      </c>
      <c r="D16" s="24"/>
      <c r="E16" s="24"/>
      <c r="I16" s="1" t="s">
        <v>36</v>
      </c>
      <c r="L16" s="12"/>
    </row>
    <row r="17" spans="1:9" ht="25.5">
      <c r="A17" s="4" t="s">
        <v>6</v>
      </c>
      <c r="B17" s="4" t="s">
        <v>7</v>
      </c>
      <c r="C17" s="25" t="s">
        <v>23</v>
      </c>
      <c r="D17" s="25" t="s">
        <v>24</v>
      </c>
      <c r="E17" s="25" t="s">
        <v>25</v>
      </c>
      <c r="F17" s="32" t="s">
        <v>30</v>
      </c>
    </row>
    <row r="18" spans="1:9" ht="15">
      <c r="A18" s="14">
        <v>42031</v>
      </c>
      <c r="B18" s="14">
        <v>42079</v>
      </c>
      <c r="C18" s="3">
        <f>DATEDIF($A18,$B18,D$9)</f>
        <v>0</v>
      </c>
      <c r="D18" s="3">
        <f t="shared" ref="D18:E18" si="0">DATEDIF($A18,$B18,E$9)</f>
        <v>1</v>
      </c>
      <c r="E18" s="3">
        <f t="shared" si="0"/>
        <v>17</v>
      </c>
      <c r="F18" s="31">
        <f>IF(DAY(A18)&gt;DAY(B18),IF((DAY(EOMONTH(EDATE(B18,-1),0))-DAY(A18))&lt;0,DAY(B18),DAY(EOMONTH(EDATE(B18,-1),0))-DAY(A18)+DAY(B18)),DAY(B18)-DAY(A18))</f>
        <v>17</v>
      </c>
      <c r="I18" s="9"/>
    </row>
    <row r="19" spans="1:9" ht="15">
      <c r="A19" s="14">
        <v>42032</v>
      </c>
      <c r="B19" s="14">
        <v>42079</v>
      </c>
      <c r="C19" s="3">
        <f t="shared" ref="C19:E19" si="1">DATEDIF($A19,$B19,D$9)</f>
        <v>0</v>
      </c>
      <c r="D19" s="3">
        <f t="shared" si="1"/>
        <v>1</v>
      </c>
      <c r="E19" s="3">
        <f t="shared" si="1"/>
        <v>16</v>
      </c>
      <c r="F19" s="33">
        <f t="shared" ref="F19:F22" si="2">IF(DAY(A19)&gt;DAY(B19),IF((DAY(EOMONTH(EDATE(B19,-1),0))-DAY(A19))&lt;0,DAY(B19),DAY(EOMONTH(EDATE(B19,-1),0))-DAY(A19)+DAY(B19)),DAY(B19)-DAY(A19))</f>
        <v>16</v>
      </c>
    </row>
    <row r="20" spans="1:9" ht="15">
      <c r="A20" s="14">
        <v>42033</v>
      </c>
      <c r="B20" s="14">
        <v>42079</v>
      </c>
      <c r="C20" s="3">
        <f t="shared" ref="C20:E20" si="3">DATEDIF($A20,$B20,D$9)</f>
        <v>0</v>
      </c>
      <c r="D20" s="3">
        <f t="shared" si="3"/>
        <v>1</v>
      </c>
      <c r="E20" s="3">
        <f t="shared" si="3"/>
        <v>15</v>
      </c>
      <c r="F20" s="33">
        <f t="shared" si="2"/>
        <v>16</v>
      </c>
    </row>
    <row r="21" spans="1:9" ht="15">
      <c r="A21" s="14">
        <v>42034</v>
      </c>
      <c r="B21" s="14">
        <v>42079</v>
      </c>
      <c r="C21" s="3">
        <f t="shared" ref="C21:E21" si="4">DATEDIF($A21,$B21,D$9)</f>
        <v>0</v>
      </c>
      <c r="D21" s="3">
        <f t="shared" si="4"/>
        <v>1</v>
      </c>
      <c r="E21" s="3">
        <f t="shared" si="4"/>
        <v>14</v>
      </c>
      <c r="F21" s="33">
        <f t="shared" si="2"/>
        <v>16</v>
      </c>
    </row>
    <row r="22" spans="1:9" ht="15">
      <c r="A22" s="14">
        <v>42035</v>
      </c>
      <c r="B22" s="14">
        <v>42079</v>
      </c>
      <c r="C22" s="3">
        <f t="shared" ref="C22:E23" si="5">DATEDIF($A22,$B22,D$9)</f>
        <v>0</v>
      </c>
      <c r="D22" s="3">
        <f t="shared" si="5"/>
        <v>1</v>
      </c>
      <c r="E22" s="3">
        <f t="shared" si="5"/>
        <v>13</v>
      </c>
      <c r="F22" s="33">
        <f t="shared" si="2"/>
        <v>16</v>
      </c>
    </row>
    <row r="23" spans="1:9" ht="15">
      <c r="A23" s="14">
        <v>42036</v>
      </c>
      <c r="B23" s="14">
        <v>42079</v>
      </c>
      <c r="C23" s="3">
        <f t="shared" si="5"/>
        <v>0</v>
      </c>
      <c r="D23" s="3">
        <f t="shared" si="5"/>
        <v>1</v>
      </c>
      <c r="E23" s="3">
        <f t="shared" si="5"/>
        <v>15</v>
      </c>
      <c r="F23" s="31">
        <f t="shared" ref="F23" si="6">IF(DAY(A23)&gt;DAY(B23),IF((DAY(EOMONTH(EDATE(B23,-1),0))-DAY(A23))&lt;0,DAY(B23),DAY(EOMONTH(EDATE(B23,-1),0))-DAY(A23)+DAY(B23)),DAY(B23)-DAY(A23))</f>
        <v>15</v>
      </c>
    </row>
    <row r="24" spans="1:9" ht="15">
      <c r="A24" s="14">
        <v>42037</v>
      </c>
      <c r="B24" s="14">
        <v>42079</v>
      </c>
      <c r="C24" s="3">
        <f t="shared" ref="C24:E24" si="7">DATEDIF($A24,$B24,D$9)</f>
        <v>0</v>
      </c>
      <c r="D24" s="3">
        <f t="shared" si="7"/>
        <v>1</v>
      </c>
      <c r="E24" s="3">
        <f t="shared" si="7"/>
        <v>14</v>
      </c>
      <c r="F24" s="31">
        <f t="shared" ref="F24:F25" si="8">IF(DAY(A24)&gt;DAY(B24),IF((DAY(EOMONTH(EDATE(B24,-1),0))-DAY(A24))&lt;0,DAY(B24),DAY(EOMONTH(EDATE(B24,-1),0))-DAY(A24)+DAY(B24)),DAY(B24)-DAY(A24))</f>
        <v>14</v>
      </c>
    </row>
    <row r="25" spans="1:9" ht="15">
      <c r="A25" s="14">
        <v>42038</v>
      </c>
      <c r="B25" s="14">
        <v>42079</v>
      </c>
      <c r="C25" s="3">
        <f t="shared" ref="C25:E25" si="9">DATEDIF($A25,$B25,D$9)</f>
        <v>0</v>
      </c>
      <c r="D25" s="3">
        <f t="shared" si="9"/>
        <v>1</v>
      </c>
      <c r="E25" s="3">
        <f t="shared" si="9"/>
        <v>13</v>
      </c>
      <c r="F25" s="31">
        <f t="shared" si="8"/>
        <v>13</v>
      </c>
    </row>
  </sheetData>
  <conditionalFormatting sqref="B10:G10">
    <cfRule type="expression" dxfId="1" priority="3">
      <formula>B$10&lt;&gt;B$11</formula>
    </cfRule>
  </conditionalFormatting>
  <conditionalFormatting sqref="C18:E25">
    <cfRule type="expression" dxfId="0" priority="1">
      <formula>C$10&lt;&gt;C$11</formula>
    </cfRule>
  </conditionalFormatting>
  <hyperlinks>
    <hyperlink ref="A1:F1" r:id="rId1" display="Файл скачан с сайта excel2.ru &gt;&gt;&gt;"/>
    <hyperlink ref="A2" r:id="rId2"/>
  </hyperlinks>
  <pageMargins left="1" right="1" top="1.6666666666666667" bottom="1.6666666666666667" header="1" footer="1"/>
  <pageSetup paperSize="9" firstPageNumber="4294967295" orientation="portrait" cellComments="asDisplayed" r:id="rId3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8" customWidth="1"/>
    <col min="2" max="16384" width="9.140625" style="18" hidden="1"/>
  </cols>
  <sheetData>
    <row r="1" spans="1:7" ht="36.75" customHeight="1">
      <c r="A1" s="35" t="s">
        <v>20</v>
      </c>
      <c r="B1" s="35"/>
      <c r="C1" s="35"/>
      <c r="D1" s="35"/>
      <c r="E1" s="35"/>
      <c r="F1" s="35"/>
      <c r="G1" s="35"/>
    </row>
    <row r="2" spans="1:7" ht="107.25" customHeight="1">
      <c r="A2" s="23" t="s">
        <v>21</v>
      </c>
    </row>
    <row r="3" spans="1:7" ht="105" customHeight="1">
      <c r="A3" s="23" t="s">
        <v>22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8" customWidth="1"/>
    <col min="2" max="16384" width="9.140625" style="18" hidden="1"/>
  </cols>
  <sheetData>
    <row r="1" spans="1:7" ht="36.75" customHeight="1">
      <c r="A1" s="35" t="s">
        <v>20</v>
      </c>
      <c r="B1" s="35"/>
      <c r="C1" s="35"/>
      <c r="D1" s="35"/>
      <c r="E1" s="35"/>
      <c r="F1" s="35"/>
      <c r="G1" s="35"/>
    </row>
    <row r="2" spans="1:7" ht="107.25" customHeight="1">
      <c r="A2" s="23" t="s">
        <v>21</v>
      </c>
    </row>
    <row r="3" spans="1:7" ht="105" customHeight="1">
      <c r="A3" s="23" t="s">
        <v>22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2011-02-11T21:24:52Z</dcterms:created>
  <dcterms:modified xsi:type="dcterms:W3CDTF">2018-05-19T18:55:23Z</dcterms:modified>
</cp:coreProperties>
</file>