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 activeTab="1"/>
  </bookViews>
  <sheets>
    <sheet name="РАНГ" sheetId="3" r:id="rId1"/>
    <sheet name="РАНГ с условием" sheetId="12" r:id="rId2"/>
    <sheet name="EXCEL2.RU" sheetId="10" r:id="rId3"/>
    <sheet name="EXCEL2.RU (2)" sheetId="11" state="veryHidden" r:id="rId4"/>
  </sheets>
  <definedNames>
    <definedName name="_xlnm._FilterDatabase" localSheetId="0" hidden="1">РАНГ!$A$15:$C$15</definedName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22" i="12" l="1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F64" i="3" l="1"/>
  <c r="E64" i="3"/>
  <c r="C67" i="3"/>
  <c r="C66" i="3"/>
  <c r="C65" i="3"/>
  <c r="C64" i="3"/>
  <c r="C63" i="3"/>
  <c r="C62" i="3"/>
  <c r="C61" i="3"/>
  <c r="C60" i="3"/>
  <c r="F60" i="3"/>
  <c r="B61" i="3"/>
  <c r="B62" i="3"/>
  <c r="B63" i="3"/>
  <c r="B64" i="3"/>
  <c r="B65" i="3"/>
  <c r="B66" i="3"/>
  <c r="B67" i="3"/>
  <c r="B60" i="3"/>
  <c r="E60" i="3"/>
  <c r="B25" i="3" l="1"/>
  <c r="E26" i="3" l="1"/>
  <c r="E27" i="3"/>
  <c r="E28" i="3"/>
  <c r="E29" i="3"/>
  <c r="E30" i="3"/>
  <c r="E31" i="3"/>
  <c r="E32" i="3"/>
  <c r="E25" i="3"/>
  <c r="F26" i="3"/>
  <c r="F27" i="3"/>
  <c r="F28" i="3"/>
  <c r="F29" i="3"/>
  <c r="F30" i="3"/>
  <c r="F31" i="3"/>
  <c r="F32" i="3"/>
  <c r="F25" i="3"/>
  <c r="I8" i="3"/>
  <c r="I9" i="3"/>
  <c r="I10" i="3"/>
  <c r="I11" i="3"/>
  <c r="I7" i="3"/>
  <c r="H8" i="3"/>
  <c r="H9" i="3"/>
  <c r="H10" i="3"/>
  <c r="H11" i="3"/>
  <c r="H7" i="3"/>
  <c r="G8" i="3"/>
  <c r="G9" i="3"/>
  <c r="G10" i="3"/>
  <c r="G11" i="3"/>
  <c r="G7" i="3"/>
  <c r="F8" i="3"/>
  <c r="F9" i="3"/>
  <c r="F10" i="3"/>
  <c r="F11" i="3"/>
  <c r="F7" i="3"/>
  <c r="E8" i="3" l="1"/>
  <c r="E9" i="3"/>
  <c r="E10" i="3"/>
  <c r="E11" i="3"/>
  <c r="E7" i="3"/>
  <c r="D26" i="3"/>
  <c r="D27" i="3"/>
  <c r="D28" i="3"/>
  <c r="D29" i="3"/>
  <c r="D30" i="3"/>
  <c r="D31" i="3"/>
  <c r="D32" i="3"/>
  <c r="D25" i="3"/>
  <c r="C44" i="3"/>
  <c r="C43" i="3"/>
  <c r="C42" i="3"/>
  <c r="C41" i="3"/>
  <c r="C40" i="3"/>
  <c r="C39" i="3"/>
  <c r="C38" i="3"/>
  <c r="C37" i="3"/>
  <c r="B38" i="3"/>
  <c r="B39" i="3"/>
  <c r="B40" i="3"/>
  <c r="B41" i="3"/>
  <c r="B42" i="3"/>
  <c r="B43" i="3"/>
  <c r="B44" i="3"/>
  <c r="B37" i="3"/>
  <c r="C16" i="3"/>
  <c r="B17" i="3"/>
  <c r="B18" i="3"/>
  <c r="B19" i="3"/>
  <c r="B20" i="3"/>
  <c r="B16" i="3"/>
  <c r="C26" i="3"/>
  <c r="C27" i="3"/>
  <c r="C28" i="3"/>
  <c r="C29" i="3"/>
  <c r="C30" i="3"/>
  <c r="C31" i="3"/>
  <c r="C32" i="3"/>
  <c r="C25" i="3"/>
  <c r="B26" i="3"/>
  <c r="B27" i="3"/>
  <c r="B28" i="3"/>
  <c r="B29" i="3"/>
  <c r="B30" i="3"/>
  <c r="B31" i="3"/>
  <c r="B32" i="3"/>
  <c r="C17" i="3"/>
  <c r="C18" i="3"/>
  <c r="C19" i="3"/>
  <c r="C20" i="3"/>
  <c r="B7" i="3"/>
  <c r="D8" i="3"/>
  <c r="D9" i="3"/>
  <c r="D10" i="3"/>
  <c r="D11" i="3"/>
  <c r="D7" i="3"/>
  <c r="D56" i="3"/>
  <c r="D55" i="3"/>
  <c r="D54" i="3"/>
  <c r="D53" i="3"/>
  <c r="D52" i="3"/>
  <c r="D51" i="3"/>
  <c r="D50" i="3"/>
  <c r="D49" i="3"/>
  <c r="E51" i="3" l="1"/>
  <c r="E55" i="3"/>
  <c r="B56" i="3"/>
  <c r="B55" i="3"/>
  <c r="B54" i="3"/>
  <c r="B53" i="3"/>
  <c r="B52" i="3"/>
  <c r="B51" i="3"/>
  <c r="B50" i="3"/>
  <c r="B49" i="3"/>
  <c r="L8" i="3"/>
  <c r="L9" i="3"/>
  <c r="L10" i="3"/>
  <c r="L11" i="3"/>
  <c r="L7" i="3"/>
  <c r="K8" i="3"/>
  <c r="K9" i="3"/>
  <c r="K10" i="3"/>
  <c r="K11" i="3"/>
  <c r="K7" i="3"/>
  <c r="C8" i="3"/>
  <c r="C9" i="3"/>
  <c r="C10" i="3"/>
  <c r="C11" i="3"/>
  <c r="C7" i="3"/>
  <c r="B8" i="3"/>
  <c r="B9" i="3"/>
  <c r="B10" i="3"/>
  <c r="B11" i="3"/>
  <c r="C49" i="3" l="1"/>
  <c r="E53" i="3"/>
  <c r="E49" i="3"/>
  <c r="E56" i="3"/>
  <c r="E50" i="3"/>
  <c r="E52" i="3"/>
  <c r="E54" i="3"/>
  <c r="C56" i="3"/>
  <c r="C54" i="3"/>
  <c r="C52" i="3"/>
  <c r="C50" i="3"/>
  <c r="C55" i="3"/>
  <c r="C53" i="3"/>
  <c r="C51" i="3"/>
</calcChain>
</file>

<file path=xl/sharedStrings.xml><?xml version="1.0" encoding="utf-8"?>
<sst xmlns="http://schemas.openxmlformats.org/spreadsheetml/2006/main" count="79" uniqueCount="42">
  <si>
    <t>Числа</t>
  </si>
  <si>
    <t>Ранг по возрастанию</t>
  </si>
  <si>
    <t>Ранг по убыванию</t>
  </si>
  <si>
    <t>Определяем ранг в списке без повторов</t>
  </si>
  <si>
    <t>Связь функций НАИБОЛЬШИЙ() и РАНГ() по убыванию</t>
  </si>
  <si>
    <t>Связь функций НАИМЕНЬШИЙ() и РАНГ() по возрастанию</t>
  </si>
  <si>
    <t>Определяем ранг в списке с повторами</t>
  </si>
  <si>
    <t>Ранг по убыванию без повторов</t>
  </si>
  <si>
    <t>Ранг по возрастанию без повторов</t>
  </si>
  <si>
    <t>Альтернативный вариант</t>
  </si>
  <si>
    <t>Определяем ранг в списке без повторов (сортированный)</t>
  </si>
  <si>
    <t>Альтернативный вариант1</t>
  </si>
  <si>
    <t>Альтернативный вариант2</t>
  </si>
  <si>
    <t>Определяем ранг в списке с повторами (без повторов рангов), вариант 2</t>
  </si>
  <si>
    <t>Определяем ранг в списке с повторами (без повторов рангов), вариант 1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</si>
  <si>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</si>
  <si>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</si>
  <si>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</si>
  <si>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</si>
  <si>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</si>
  <si>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РАНГ() в MS EXCEL</t>
  </si>
  <si>
    <t>РАНГ.РВ</t>
  </si>
  <si>
    <t>РАНГ.РВ (по убыванию)</t>
  </si>
  <si>
    <t>РАНГ.СР</t>
  </si>
  <si>
    <t>РАНГ.СР (по убыванию)</t>
  </si>
  <si>
    <t>Для EXCEL 2010 и выше</t>
  </si>
  <si>
    <t>Пояснение для РАНГ.РВ (по убыванию)</t>
  </si>
  <si>
    <t>Ранг</t>
  </si>
  <si>
    <t>Если несколько значений имеют одинаковый ранг, возвращается наивысший ранг этого набора значений</t>
  </si>
  <si>
    <t>Число (отсортировано)</t>
  </si>
  <si>
    <t>т.к. 3 и 4 пропущены из-за повторных 20</t>
  </si>
  <si>
    <t>т.к. 6 пропущена из-за повторной 10</t>
  </si>
  <si>
    <t>максимальному числу присваивается ранг=1, меньшим значениям присваиваются большие ранги</t>
  </si>
  <si>
    <t>Пояснение</t>
  </si>
  <si>
    <t>Массив рангов</t>
  </si>
  <si>
    <t xml:space="preserve">Массив рангов по убыванию </t>
  </si>
  <si>
    <t xml:space="preserve">Массив рангов по возрастанию </t>
  </si>
  <si>
    <t>Группа</t>
  </si>
  <si>
    <t>Значение</t>
  </si>
  <si>
    <t>Аджика</t>
  </si>
  <si>
    <t>Балык</t>
  </si>
  <si>
    <t>РАНГ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</si>
</sst>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ont="1"/>
    <xf numFmtId="0" fontId="2" fillId="0" borderId="0" xfId="1"/>
    <xf numFmtId="0" fontId="1" fillId="0" borderId="0" xfId="0" applyFont="1"/>
    <xf numFmtId="0" fontId="0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Continuous" vertical="top" wrapText="1"/>
    </xf>
    <xf numFmtId="0" fontId="0" fillId="3" borderId="1" xfId="0" applyFont="1" applyFill="1" applyBorder="1"/>
    <xf numFmtId="0" fontId="0" fillId="2" borderId="1" xfId="0" applyFont="1" applyFill="1" applyBorder="1"/>
    <xf numFmtId="0" fontId="6" fillId="3" borderId="1" xfId="0" applyFont="1" applyFill="1" applyBorder="1"/>
    <xf numFmtId="0" fontId="6" fillId="0" borderId="1" xfId="0" applyFont="1" applyFill="1" applyBorder="1"/>
    <xf numFmtId="0" fontId="6" fillId="2" borderId="1" xfId="0" applyFont="1" applyFill="1" applyBorder="1"/>
    <xf numFmtId="0" fontId="0" fillId="0" borderId="0" xfId="0" applyFont="1" applyBorder="1"/>
    <xf numFmtId="0" fontId="8" fillId="5" borderId="0" xfId="1" applyFont="1" applyFill="1" applyAlignment="1">
      <alignment vertical="center" wrapText="1"/>
    </xf>
    <xf numFmtId="0" fontId="7" fillId="4" borderId="0" xfId="7" applyFont="1" applyFill="1" applyAlignment="1" applyProtection="1">
      <alignment vertical="center"/>
    </xf>
    <xf numFmtId="0" fontId="5" fillId="6" borderId="0" xfId="4" applyFill="1" applyAlignment="1" applyProtection="1"/>
    <xf numFmtId="0" fontId="11" fillId="6" borderId="0" xfId="0" applyFont="1" applyFill="1" applyAlignment="1"/>
    <xf numFmtId="0" fontId="12" fillId="6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7" fillId="4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rang-v-ms-excel-rang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67"/>
  <sheetViews>
    <sheetView topLeftCell="A16" workbookViewId="0">
      <selection activeCell="F28" sqref="F28"/>
    </sheetView>
  </sheetViews>
  <sheetFormatPr defaultRowHeight="15" x14ac:dyDescent="0.25"/>
  <cols>
    <col min="1" max="1" width="11.140625" style="1" customWidth="1"/>
    <col min="2" max="2" width="11.5703125" style="1" customWidth="1"/>
    <col min="3" max="3" width="13.28515625" style="1" customWidth="1"/>
    <col min="4" max="4" width="16.42578125" style="1" customWidth="1"/>
    <col min="5" max="5" width="17.28515625" style="1" customWidth="1"/>
    <col min="6" max="6" width="8.42578125" style="1" bestFit="1" customWidth="1"/>
    <col min="7" max="7" width="14" style="1" customWidth="1"/>
    <col min="8" max="8" width="18" style="1" customWidth="1"/>
    <col min="9" max="9" width="14" style="1" customWidth="1"/>
    <col min="10" max="10" width="4.85546875" style="1" customWidth="1"/>
    <col min="11" max="12" width="19.7109375" style="1" customWidth="1"/>
    <col min="13" max="269" width="9.140625" style="1"/>
    <col min="270" max="270" width="10" style="1" customWidth="1"/>
    <col min="271" max="271" width="9.140625" style="1"/>
    <col min="272" max="272" width="10" style="1" customWidth="1"/>
    <col min="273" max="350" width="9.140625" style="1"/>
    <col min="351" max="351" width="8.5703125" style="1" customWidth="1"/>
    <col min="352" max="352" width="9.140625" style="1"/>
    <col min="353" max="353" width="8.5703125" style="1" customWidth="1"/>
    <col min="354" max="16384" width="9.140625" style="1"/>
  </cols>
  <sheetData>
    <row r="1" spans="1:12" ht="26.25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2" spans="1:12" ht="15.75" x14ac:dyDescent="0.25">
      <c r="A2" s="17" t="s">
        <v>19</v>
      </c>
      <c r="B2" s="18"/>
      <c r="C2" s="18"/>
      <c r="D2" s="18"/>
      <c r="E2" s="18"/>
      <c r="F2" s="18"/>
      <c r="G2" s="18"/>
      <c r="H2" s="18"/>
      <c r="I2" s="18"/>
    </row>
    <row r="3" spans="1:12" ht="18.75" x14ac:dyDescent="0.25">
      <c r="A3" s="19" t="s">
        <v>20</v>
      </c>
      <c r="B3" s="19"/>
      <c r="C3" s="19"/>
      <c r="D3" s="19"/>
      <c r="E3" s="19"/>
      <c r="F3" s="19"/>
      <c r="G3" s="19"/>
      <c r="H3" s="19"/>
      <c r="I3" s="19"/>
    </row>
    <row r="4" spans="1:12" x14ac:dyDescent="0.25">
      <c r="A4" s="3" t="s">
        <v>3</v>
      </c>
      <c r="F4" s="1" t="s">
        <v>25</v>
      </c>
    </row>
    <row r="5" spans="1:12" hidden="1" x14ac:dyDescent="0.25"/>
    <row r="6" spans="1:12" ht="60" x14ac:dyDescent="0.25">
      <c r="A6" s="5" t="s">
        <v>0</v>
      </c>
      <c r="B6" s="5" t="s">
        <v>2</v>
      </c>
      <c r="C6" s="5" t="s">
        <v>1</v>
      </c>
      <c r="D6" s="5" t="s">
        <v>11</v>
      </c>
      <c r="E6" s="5" t="s">
        <v>12</v>
      </c>
      <c r="F6" s="20" t="s">
        <v>21</v>
      </c>
      <c r="G6" s="20" t="s">
        <v>22</v>
      </c>
      <c r="H6" s="20" t="s">
        <v>23</v>
      </c>
      <c r="I6" s="20" t="s">
        <v>24</v>
      </c>
      <c r="K6" s="7" t="s">
        <v>4</v>
      </c>
      <c r="L6" s="7" t="s">
        <v>5</v>
      </c>
    </row>
    <row r="7" spans="1:12" x14ac:dyDescent="0.25">
      <c r="A7" s="4">
        <v>10</v>
      </c>
      <c r="B7" s="4">
        <f>RANK(A7,$A$7:$A$11)</f>
        <v>5</v>
      </c>
      <c r="C7" s="4">
        <f>RANK(A7,$A$7:$A$11,1)</f>
        <v>1</v>
      </c>
      <c r="D7" s="4">
        <f>COUNTIF($A$7:$A$11,"&lt;"&amp;A7)+1</f>
        <v>1</v>
      </c>
      <c r="E7" s="4">
        <f>COUNTIF($A$7:$A$11,"&gt;"&amp;A7)+1</f>
        <v>5</v>
      </c>
      <c r="F7" s="4">
        <f>_xlfn.RANK.EQ(A7,$A$7:$A$11)</f>
        <v>5</v>
      </c>
      <c r="G7" s="4">
        <f>_xlfn.RANK.EQ(A7,$A$7:$A$11,1)</f>
        <v>1</v>
      </c>
      <c r="H7" s="4">
        <f>_xlfn.RANK.AVG(A7,$A$7:$A$11)</f>
        <v>5</v>
      </c>
      <c r="I7" s="4">
        <f>_xlfn.RANK.AVG(A7,$A$7:$A$11,1)</f>
        <v>1</v>
      </c>
      <c r="K7" s="4">
        <f>LARGE($A$7:$A$11,RANK(A7,$A$7:$A$11))</f>
        <v>10</v>
      </c>
      <c r="L7" s="4">
        <f>SMALL($A$7:$A$11,RANK(A7,$A$7:$A$11,1))</f>
        <v>10</v>
      </c>
    </row>
    <row r="8" spans="1:12" x14ac:dyDescent="0.25">
      <c r="A8" s="4">
        <v>50</v>
      </c>
      <c r="B8" s="4">
        <f>RANK(A8,$A$7:$A$11)</f>
        <v>1</v>
      </c>
      <c r="C8" s="4">
        <f>RANK(A8,$A$7:$A$11,1)</f>
        <v>5</v>
      </c>
      <c r="D8" s="4">
        <f>COUNTIF($A$7:$A$11,"&lt;"&amp;A8)+1</f>
        <v>5</v>
      </c>
      <c r="E8" s="4">
        <f t="shared" ref="E8:E11" si="0">COUNTIF($A$7:$A$11,"&gt;"&amp;A8)+1</f>
        <v>1</v>
      </c>
      <c r="F8" s="4">
        <f t="shared" ref="F8:F11" si="1">_xlfn.RANK.EQ(A8,$A$7:$A$11)</f>
        <v>1</v>
      </c>
      <c r="G8" s="4">
        <f t="shared" ref="G8:G11" si="2">_xlfn.RANK.EQ(A8,$A$7:$A$11,1)</f>
        <v>5</v>
      </c>
      <c r="H8" s="4">
        <f t="shared" ref="H8:H11" si="3">_xlfn.RANK.AVG(A8,$A$7:$A$11)</f>
        <v>1</v>
      </c>
      <c r="I8" s="4">
        <f t="shared" ref="I8:I11" si="4">_xlfn.RANK.AVG(A8,$A$7:$A$11,1)</f>
        <v>5</v>
      </c>
      <c r="K8" s="4">
        <f>LARGE($A$7:$A$11,RANK(A8,$A$7:$A$11))</f>
        <v>50</v>
      </c>
      <c r="L8" s="4">
        <f>SMALL($A$7:$A$11,RANK(A8,$A$7:$A$11,1))</f>
        <v>50</v>
      </c>
    </row>
    <row r="9" spans="1:12" x14ac:dyDescent="0.25">
      <c r="A9" s="4">
        <v>30</v>
      </c>
      <c r="B9" s="4">
        <f>RANK(A9,$A$7:$A$11)</f>
        <v>3</v>
      </c>
      <c r="C9" s="4">
        <f>RANK(A9,$A$7:$A$11,1)</f>
        <v>3</v>
      </c>
      <c r="D9" s="4">
        <f>COUNTIF($A$7:$A$11,"&lt;"&amp;A9)+1</f>
        <v>3</v>
      </c>
      <c r="E9" s="4">
        <f t="shared" si="0"/>
        <v>3</v>
      </c>
      <c r="F9" s="4">
        <f t="shared" si="1"/>
        <v>3</v>
      </c>
      <c r="G9" s="4">
        <f t="shared" si="2"/>
        <v>3</v>
      </c>
      <c r="H9" s="4">
        <f t="shared" si="3"/>
        <v>3</v>
      </c>
      <c r="I9" s="4">
        <f t="shared" si="4"/>
        <v>3</v>
      </c>
      <c r="K9" s="4">
        <f>LARGE($A$7:$A$11,RANK(A9,$A$7:$A$11))</f>
        <v>30</v>
      </c>
      <c r="L9" s="4">
        <f>SMALL($A$7:$A$11,RANK(A9,$A$7:$A$11,1))</f>
        <v>30</v>
      </c>
    </row>
    <row r="10" spans="1:12" x14ac:dyDescent="0.25">
      <c r="A10" s="4">
        <v>40</v>
      </c>
      <c r="B10" s="4">
        <f>RANK(A10,$A$7:$A$11)</f>
        <v>2</v>
      </c>
      <c r="C10" s="4">
        <f>RANK(A10,$A$7:$A$11,1)</f>
        <v>4</v>
      </c>
      <c r="D10" s="4">
        <f>COUNTIF($A$7:$A$11,"&lt;"&amp;A10)+1</f>
        <v>4</v>
      </c>
      <c r="E10" s="4">
        <f t="shared" si="0"/>
        <v>2</v>
      </c>
      <c r="F10" s="4">
        <f t="shared" si="1"/>
        <v>2</v>
      </c>
      <c r="G10" s="4">
        <f t="shared" si="2"/>
        <v>4</v>
      </c>
      <c r="H10" s="4">
        <f t="shared" si="3"/>
        <v>2</v>
      </c>
      <c r="I10" s="4">
        <f t="shared" si="4"/>
        <v>4</v>
      </c>
      <c r="K10" s="4">
        <f>LARGE($A$7:$A$11,RANK(A10,$A$7:$A$11))</f>
        <v>40</v>
      </c>
      <c r="L10" s="4">
        <f>SMALL($A$7:$A$11,RANK(A10,$A$7:$A$11,1))</f>
        <v>40</v>
      </c>
    </row>
    <row r="11" spans="1:12" x14ac:dyDescent="0.25">
      <c r="A11" s="4">
        <v>20</v>
      </c>
      <c r="B11" s="4">
        <f>RANK(A11,$A$7:$A$11)</f>
        <v>4</v>
      </c>
      <c r="C11" s="4">
        <f>RANK(A11,$A$7:$A$11,1)</f>
        <v>2</v>
      </c>
      <c r="D11" s="4">
        <f>COUNTIF($A$7:$A$11,"&lt;"&amp;A11)+1</f>
        <v>2</v>
      </c>
      <c r="E11" s="4">
        <f t="shared" si="0"/>
        <v>4</v>
      </c>
      <c r="F11" s="4">
        <f t="shared" si="1"/>
        <v>4</v>
      </c>
      <c r="G11" s="4">
        <f t="shared" si="2"/>
        <v>2</v>
      </c>
      <c r="H11" s="4">
        <f t="shared" si="3"/>
        <v>4</v>
      </c>
      <c r="I11" s="4">
        <f t="shared" si="4"/>
        <v>2</v>
      </c>
      <c r="K11" s="4">
        <f>LARGE($A$7:$A$11,RANK(A11,$A$7:$A$11))</f>
        <v>20</v>
      </c>
      <c r="L11" s="4">
        <f>SMALL($A$7:$A$11,RANK(A11,$A$7:$A$11,1))</f>
        <v>20</v>
      </c>
    </row>
    <row r="12" spans="1:12" x14ac:dyDescent="0.25">
      <c r="A12" s="14"/>
      <c r="B12" s="14"/>
      <c r="C12" s="14"/>
      <c r="E12" s="14"/>
      <c r="F12" s="14"/>
    </row>
    <row r="13" spans="1:12" x14ac:dyDescent="0.25">
      <c r="A13" s="3" t="s">
        <v>10</v>
      </c>
      <c r="B13" s="14"/>
      <c r="C13" s="14"/>
      <c r="E13" s="14"/>
      <c r="F13" s="14"/>
    </row>
    <row r="14" spans="1:12" hidden="1" x14ac:dyDescent="0.25">
      <c r="A14" s="3"/>
      <c r="B14" s="14"/>
      <c r="C14" s="14"/>
      <c r="E14" s="14"/>
      <c r="F14" s="14"/>
    </row>
    <row r="15" spans="1:12" ht="30" x14ac:dyDescent="0.25">
      <c r="A15" s="5" t="s">
        <v>0</v>
      </c>
      <c r="B15" s="5" t="s">
        <v>2</v>
      </c>
      <c r="C15" s="5" t="s">
        <v>1</v>
      </c>
      <c r="E15" s="14"/>
      <c r="F15" s="14"/>
    </row>
    <row r="16" spans="1:12" x14ac:dyDescent="0.25">
      <c r="A16" s="4">
        <v>10</v>
      </c>
      <c r="B16" s="4">
        <f>RANK(A16,$A$16:$A$20)</f>
        <v>5</v>
      </c>
      <c r="C16" s="4">
        <f>RANK(A16,$A$16:$A$20,1)</f>
        <v>1</v>
      </c>
      <c r="E16" s="14"/>
      <c r="F16" s="14"/>
    </row>
    <row r="17" spans="1:10" x14ac:dyDescent="0.25">
      <c r="A17" s="4">
        <v>20</v>
      </c>
      <c r="B17" s="4">
        <f t="shared" ref="B17:B20" si="5">RANK(A17,$A$16:$A$20)</f>
        <v>4</v>
      </c>
      <c r="C17" s="4">
        <f>RANK(A17,$A$16:$A$20,1)</f>
        <v>2</v>
      </c>
      <c r="E17" s="14"/>
      <c r="F17" s="14"/>
    </row>
    <row r="18" spans="1:10" x14ac:dyDescent="0.25">
      <c r="A18" s="4">
        <v>30</v>
      </c>
      <c r="B18" s="4">
        <f t="shared" si="5"/>
        <v>3</v>
      </c>
      <c r="C18" s="4">
        <f>RANK(A18,$A$16:$A$20,1)</f>
        <v>3</v>
      </c>
      <c r="E18" s="14"/>
      <c r="F18" s="14"/>
      <c r="G18"/>
      <c r="H18"/>
      <c r="I18"/>
    </row>
    <row r="19" spans="1:10" x14ac:dyDescent="0.25">
      <c r="A19" s="4">
        <v>40</v>
      </c>
      <c r="B19" s="4">
        <f t="shared" si="5"/>
        <v>2</v>
      </c>
      <c r="C19" s="4">
        <f>RANK(A19,$A$16:$A$20,1)</f>
        <v>4</v>
      </c>
      <c r="E19" s="14"/>
      <c r="F19" s="14"/>
    </row>
    <row r="20" spans="1:10" x14ac:dyDescent="0.25">
      <c r="A20" s="4">
        <v>50</v>
      </c>
      <c r="B20" s="4">
        <f t="shared" si="5"/>
        <v>1</v>
      </c>
      <c r="C20" s="4">
        <f>RANK(A20,$A$16:$A$20,1)</f>
        <v>5</v>
      </c>
      <c r="E20" s="14"/>
      <c r="F20" s="14"/>
    </row>
    <row r="22" spans="1:10" x14ac:dyDescent="0.25">
      <c r="A22" s="3" t="s">
        <v>6</v>
      </c>
      <c r="E22" s="1" t="s">
        <v>25</v>
      </c>
      <c r="H22" s="1" t="s">
        <v>26</v>
      </c>
    </row>
    <row r="23" spans="1:10" hidden="1" x14ac:dyDescent="0.25"/>
    <row r="24" spans="1:10" ht="30" x14ac:dyDescent="0.25">
      <c r="A24" s="5" t="s">
        <v>0</v>
      </c>
      <c r="B24" s="5" t="s">
        <v>2</v>
      </c>
      <c r="C24" s="5" t="s">
        <v>1</v>
      </c>
      <c r="D24" s="5" t="s">
        <v>9</v>
      </c>
      <c r="E24" s="20" t="s">
        <v>21</v>
      </c>
      <c r="F24" s="20" t="s">
        <v>23</v>
      </c>
      <c r="H24" s="22" t="s">
        <v>29</v>
      </c>
      <c r="I24" s="23" t="s">
        <v>27</v>
      </c>
      <c r="J24" s="23" t="s">
        <v>33</v>
      </c>
    </row>
    <row r="25" spans="1:10" x14ac:dyDescent="0.25">
      <c r="A25" s="4">
        <v>10</v>
      </c>
      <c r="B25" s="4">
        <f>RANK(A25,$A$25:$A$32)</f>
        <v>5</v>
      </c>
      <c r="C25" s="4">
        <f>RANK(A25,$A$25:$A$32,1)</f>
        <v>3</v>
      </c>
      <c r="D25" s="4">
        <f>COUNTIF($A$25:$A$32,"&lt;"&amp;A25)+1</f>
        <v>3</v>
      </c>
      <c r="E25" s="4">
        <f>_xlfn.RANK.EQ(A25,$A$25:$A$32)</f>
        <v>5</v>
      </c>
      <c r="F25" s="4">
        <f t="shared" ref="F25:F32" si="6">_xlfn.RANK.AVG(A25,$A$25:$A$32)</f>
        <v>5.5</v>
      </c>
      <c r="H25" s="4">
        <v>40</v>
      </c>
      <c r="I25" s="4">
        <v>1</v>
      </c>
      <c r="J25" s="4" t="s">
        <v>32</v>
      </c>
    </row>
    <row r="26" spans="1:10" x14ac:dyDescent="0.25">
      <c r="A26" s="11">
        <v>20</v>
      </c>
      <c r="B26" s="11">
        <f t="shared" ref="B26:B32" si="7">RANK(A26,$A$25:$A$32)</f>
        <v>2</v>
      </c>
      <c r="C26" s="11">
        <f t="shared" ref="C26:C32" si="8">RANK(A26,$A$25:$A$32,1)</f>
        <v>5</v>
      </c>
      <c r="D26" s="11">
        <f t="shared" ref="D26:D32" si="9">COUNTIF($A$25:$A$32,"&lt;"&amp;A26)+1</f>
        <v>5</v>
      </c>
      <c r="E26" s="4">
        <f t="shared" ref="E26:E32" si="10">_xlfn.RANK.EQ(A26,$A$25:$A$32)</f>
        <v>2</v>
      </c>
      <c r="F26" s="4">
        <f t="shared" si="6"/>
        <v>3</v>
      </c>
      <c r="H26" s="4">
        <v>20</v>
      </c>
      <c r="I26" s="4">
        <v>2</v>
      </c>
      <c r="J26" s="4" t="s">
        <v>28</v>
      </c>
    </row>
    <row r="27" spans="1:10" x14ac:dyDescent="0.25">
      <c r="A27" s="11">
        <v>20</v>
      </c>
      <c r="B27" s="11">
        <f t="shared" si="7"/>
        <v>2</v>
      </c>
      <c r="C27" s="11">
        <f t="shared" si="8"/>
        <v>5</v>
      </c>
      <c r="D27" s="11">
        <f t="shared" si="9"/>
        <v>5</v>
      </c>
      <c r="E27" s="4">
        <f t="shared" si="10"/>
        <v>2</v>
      </c>
      <c r="F27" s="4">
        <f t="shared" si="6"/>
        <v>3</v>
      </c>
      <c r="H27" s="4">
        <v>10</v>
      </c>
      <c r="I27" s="4">
        <v>5</v>
      </c>
      <c r="J27" s="4" t="s">
        <v>30</v>
      </c>
    </row>
    <row r="28" spans="1:10" x14ac:dyDescent="0.25">
      <c r="A28" s="6">
        <v>40</v>
      </c>
      <c r="B28" s="6">
        <f t="shared" si="7"/>
        <v>1</v>
      </c>
      <c r="C28" s="6">
        <f t="shared" si="8"/>
        <v>8</v>
      </c>
      <c r="D28" s="6">
        <f t="shared" si="9"/>
        <v>8</v>
      </c>
      <c r="E28" s="4">
        <f t="shared" si="10"/>
        <v>1</v>
      </c>
      <c r="F28" s="4">
        <f t="shared" si="6"/>
        <v>1</v>
      </c>
      <c r="H28" s="4">
        <v>5</v>
      </c>
      <c r="I28" s="4">
        <v>7</v>
      </c>
      <c r="J28" s="21" t="s">
        <v>31</v>
      </c>
    </row>
    <row r="29" spans="1:10" x14ac:dyDescent="0.25">
      <c r="A29" s="11">
        <v>20</v>
      </c>
      <c r="B29" s="11">
        <f t="shared" si="7"/>
        <v>2</v>
      </c>
      <c r="C29" s="11">
        <f t="shared" si="8"/>
        <v>5</v>
      </c>
      <c r="D29" s="11">
        <f t="shared" si="9"/>
        <v>5</v>
      </c>
      <c r="E29" s="4">
        <f t="shared" si="10"/>
        <v>2</v>
      </c>
      <c r="F29" s="4">
        <f t="shared" si="6"/>
        <v>3</v>
      </c>
    </row>
    <row r="30" spans="1:10" x14ac:dyDescent="0.25">
      <c r="A30" s="12">
        <v>10</v>
      </c>
      <c r="B30" s="12">
        <f t="shared" si="7"/>
        <v>5</v>
      </c>
      <c r="C30" s="12">
        <f t="shared" si="8"/>
        <v>3</v>
      </c>
      <c r="D30" s="12">
        <f t="shared" si="9"/>
        <v>3</v>
      </c>
      <c r="E30" s="4">
        <f t="shared" si="10"/>
        <v>5</v>
      </c>
      <c r="F30" s="4">
        <f t="shared" si="6"/>
        <v>5.5</v>
      </c>
    </row>
    <row r="31" spans="1:10" x14ac:dyDescent="0.25">
      <c r="A31" s="13">
        <v>5</v>
      </c>
      <c r="B31" s="13">
        <f t="shared" si="7"/>
        <v>7</v>
      </c>
      <c r="C31" s="13">
        <f t="shared" si="8"/>
        <v>1</v>
      </c>
      <c r="D31" s="13">
        <f t="shared" si="9"/>
        <v>1</v>
      </c>
      <c r="E31" s="4">
        <f t="shared" si="10"/>
        <v>7</v>
      </c>
      <c r="F31" s="4">
        <f t="shared" si="6"/>
        <v>7.5</v>
      </c>
    </row>
    <row r="32" spans="1:10" x14ac:dyDescent="0.25">
      <c r="A32" s="10">
        <v>5</v>
      </c>
      <c r="B32" s="10">
        <f t="shared" si="7"/>
        <v>7</v>
      </c>
      <c r="C32" s="10">
        <f t="shared" si="8"/>
        <v>1</v>
      </c>
      <c r="D32" s="10">
        <f t="shared" si="9"/>
        <v>1</v>
      </c>
      <c r="E32" s="4">
        <f t="shared" si="10"/>
        <v>7</v>
      </c>
      <c r="F32" s="4">
        <f t="shared" si="6"/>
        <v>7.5</v>
      </c>
    </row>
    <row r="34" spans="1:5" x14ac:dyDescent="0.25">
      <c r="A34" s="3" t="s">
        <v>14</v>
      </c>
    </row>
    <row r="35" spans="1:5" hidden="1" x14ac:dyDescent="0.25"/>
    <row r="36" spans="1:5" ht="30" x14ac:dyDescent="0.25">
      <c r="A36" s="5" t="s">
        <v>0</v>
      </c>
      <c r="B36" s="5" t="s">
        <v>2</v>
      </c>
      <c r="C36" s="5" t="s">
        <v>1</v>
      </c>
    </row>
    <row r="37" spans="1:5" x14ac:dyDescent="0.25">
      <c r="A37" s="4">
        <v>10</v>
      </c>
      <c r="B37" s="4">
        <f>RANK(A37,A$37:A$44)+COUNTIF(A$37:A37,A37)-1</f>
        <v>5</v>
      </c>
      <c r="C37" s="4">
        <f>RANK(A37,A$37:A$44,1)+COUNTIF(A$37:A37,A37)-1</f>
        <v>3</v>
      </c>
    </row>
    <row r="38" spans="1:5" x14ac:dyDescent="0.25">
      <c r="A38" s="11">
        <v>20</v>
      </c>
      <c r="B38" s="11">
        <f>RANK(A38,A$37:A$44)+COUNTIF(A$37:A38,A38)-1</f>
        <v>2</v>
      </c>
      <c r="C38" s="11">
        <f>RANK(A38,A$37:A$44,1)+COUNTIF(A$37:A38,A38)-1</f>
        <v>5</v>
      </c>
    </row>
    <row r="39" spans="1:5" x14ac:dyDescent="0.25">
      <c r="A39" s="11">
        <v>20</v>
      </c>
      <c r="B39" s="11">
        <f>RANK(A39,A$37:A$44)+COUNTIF(A$37:A39,A39)-1</f>
        <v>3</v>
      </c>
      <c r="C39" s="11">
        <f>RANK(A39,A$37:A$44,1)+COUNTIF(A$37:A39,A39)-1</f>
        <v>6</v>
      </c>
    </row>
    <row r="40" spans="1:5" x14ac:dyDescent="0.25">
      <c r="A40" s="6">
        <v>40</v>
      </c>
      <c r="B40" s="6">
        <f>RANK(A40,A$37:A$44)+COUNTIF(A$37:A40,A40)-1</f>
        <v>1</v>
      </c>
      <c r="C40" s="6">
        <f>RANK(A40,A$37:A$44,1)+COUNTIF(A$37:A40,A40)-1</f>
        <v>8</v>
      </c>
    </row>
    <row r="41" spans="1:5" x14ac:dyDescent="0.25">
      <c r="A41" s="11">
        <v>20</v>
      </c>
      <c r="B41" s="11">
        <f>RANK(A41,A$37:A$44)+COUNTIF(A$37:A41,A41)-1</f>
        <v>4</v>
      </c>
      <c r="C41" s="11">
        <f>RANK(A41,A$37:A$44,1)+COUNTIF(A$37:A41,A41)-1</f>
        <v>7</v>
      </c>
    </row>
    <row r="42" spans="1:5" x14ac:dyDescent="0.25">
      <c r="A42" s="12">
        <v>10</v>
      </c>
      <c r="B42" s="12">
        <f>RANK(A42,A$37:A$44)+COUNTIF(A$37:A42,A42)-1</f>
        <v>6</v>
      </c>
      <c r="C42" s="12">
        <f>RANK(A42,A$37:A$44,1)+COUNTIF(A$37:A42,A42)-1</f>
        <v>4</v>
      </c>
    </row>
    <row r="43" spans="1:5" x14ac:dyDescent="0.25">
      <c r="A43" s="13">
        <v>5</v>
      </c>
      <c r="B43" s="13">
        <f>RANK(A43,A$37:A$44)+COUNTIF(A$37:A43,A43)-1</f>
        <v>7</v>
      </c>
      <c r="C43" s="13">
        <f>RANK(A43,A$37:A$44,1)+COUNTIF(A$37:A43,A43)-1</f>
        <v>1</v>
      </c>
    </row>
    <row r="44" spans="1:5" x14ac:dyDescent="0.25">
      <c r="A44" s="10">
        <v>5</v>
      </c>
      <c r="B44" s="10">
        <f>RANK(A44,A$37:A$44)+COUNTIF(A$37:A44,A44)-1</f>
        <v>8</v>
      </c>
      <c r="C44" s="10">
        <f>RANK(A44,A$37:A$44,1)+COUNTIF(A$37:A44,A44)-1</f>
        <v>2</v>
      </c>
    </row>
    <row r="46" spans="1:5" x14ac:dyDescent="0.25">
      <c r="A46" s="3" t="s">
        <v>13</v>
      </c>
    </row>
    <row r="47" spans="1:5" hidden="1" x14ac:dyDescent="0.25"/>
    <row r="48" spans="1:5" ht="30" x14ac:dyDescent="0.25">
      <c r="A48" s="5" t="s">
        <v>0</v>
      </c>
      <c r="B48" s="8" t="s">
        <v>7</v>
      </c>
      <c r="C48" s="8"/>
      <c r="D48" s="8" t="s">
        <v>8</v>
      </c>
      <c r="E48" s="8"/>
    </row>
    <row r="49" spans="1:6" x14ac:dyDescent="0.25">
      <c r="A49" s="4">
        <v>10</v>
      </c>
      <c r="B49" s="4">
        <f>RANK(A49,$A$49:$A$56,0)+(ROW()-ROW($B$48))/10000</f>
        <v>5.0000999999999998</v>
      </c>
      <c r="C49" s="4">
        <f t="shared" ref="C49:C56" si="11">RANK(B49,$B$49:$B$56)</f>
        <v>4</v>
      </c>
      <c r="D49" s="4">
        <f>RANK(A49,$A$49:$A$56,1)-(ROW()-ROW($D$48))/10000</f>
        <v>2.9998999999999998</v>
      </c>
      <c r="E49" s="4">
        <f>RANK(D49,$D$49:$D$56)</f>
        <v>5</v>
      </c>
    </row>
    <row r="50" spans="1:6" x14ac:dyDescent="0.25">
      <c r="A50" s="11">
        <v>20</v>
      </c>
      <c r="B50" s="9">
        <f t="shared" ref="B50:B56" si="12">RANK(A50,$A$49:$A$56,0)+(ROW()-ROW($B$48))/10000</f>
        <v>2.0002</v>
      </c>
      <c r="C50" s="9">
        <f t="shared" si="11"/>
        <v>7</v>
      </c>
      <c r="D50" s="9">
        <f t="shared" ref="D50:D56" si="13">RANK(A50,$A$49:$A$56,1)-(ROW()-ROW($D$48))/10000</f>
        <v>4.9997999999999996</v>
      </c>
      <c r="E50" s="9">
        <f t="shared" ref="E50:E56" si="14">RANK(D50,$D$49:$D$56)</f>
        <v>2</v>
      </c>
    </row>
    <row r="51" spans="1:6" x14ac:dyDescent="0.25">
      <c r="A51" s="11">
        <v>20</v>
      </c>
      <c r="B51" s="9">
        <f t="shared" si="12"/>
        <v>2.0003000000000002</v>
      </c>
      <c r="C51" s="9">
        <f t="shared" si="11"/>
        <v>6</v>
      </c>
      <c r="D51" s="9">
        <f t="shared" si="13"/>
        <v>4.9996999999999998</v>
      </c>
      <c r="E51" s="9">
        <f t="shared" si="14"/>
        <v>3</v>
      </c>
    </row>
    <row r="52" spans="1:6" x14ac:dyDescent="0.25">
      <c r="A52" s="6">
        <v>40</v>
      </c>
      <c r="B52" s="4">
        <f t="shared" si="12"/>
        <v>1.0004</v>
      </c>
      <c r="C52" s="4">
        <f t="shared" si="11"/>
        <v>8</v>
      </c>
      <c r="D52" s="4">
        <f t="shared" si="13"/>
        <v>7.9996</v>
      </c>
      <c r="E52" s="4">
        <f t="shared" si="14"/>
        <v>1</v>
      </c>
    </row>
    <row r="53" spans="1:6" x14ac:dyDescent="0.25">
      <c r="A53" s="11">
        <v>20</v>
      </c>
      <c r="B53" s="9">
        <f t="shared" si="12"/>
        <v>2.0005000000000002</v>
      </c>
      <c r="C53" s="9">
        <f t="shared" si="11"/>
        <v>5</v>
      </c>
      <c r="D53" s="9">
        <f t="shared" si="13"/>
        <v>4.9995000000000003</v>
      </c>
      <c r="E53" s="9">
        <f t="shared" si="14"/>
        <v>4</v>
      </c>
    </row>
    <row r="54" spans="1:6" x14ac:dyDescent="0.25">
      <c r="A54" s="12">
        <v>10</v>
      </c>
      <c r="B54" s="4">
        <f t="shared" si="12"/>
        <v>5.0006000000000004</v>
      </c>
      <c r="C54" s="4">
        <f t="shared" si="11"/>
        <v>3</v>
      </c>
      <c r="D54" s="4">
        <f t="shared" si="13"/>
        <v>2.9994000000000001</v>
      </c>
      <c r="E54" s="4">
        <f t="shared" si="14"/>
        <v>6</v>
      </c>
    </row>
    <row r="55" spans="1:6" x14ac:dyDescent="0.25">
      <c r="A55" s="13">
        <v>5</v>
      </c>
      <c r="B55" s="10">
        <f t="shared" si="12"/>
        <v>7.0007000000000001</v>
      </c>
      <c r="C55" s="10">
        <f t="shared" si="11"/>
        <v>2</v>
      </c>
      <c r="D55" s="10">
        <f t="shared" si="13"/>
        <v>0.99929999999999997</v>
      </c>
      <c r="E55" s="10">
        <f t="shared" si="14"/>
        <v>7</v>
      </c>
    </row>
    <row r="56" spans="1:6" x14ac:dyDescent="0.25">
      <c r="A56" s="10">
        <v>5</v>
      </c>
      <c r="B56" s="10">
        <f t="shared" si="12"/>
        <v>7.0007999999999999</v>
      </c>
      <c r="C56" s="10">
        <f t="shared" si="11"/>
        <v>1</v>
      </c>
      <c r="D56" s="10">
        <f t="shared" si="13"/>
        <v>0.99919999999999998</v>
      </c>
      <c r="E56" s="10">
        <f t="shared" si="14"/>
        <v>8</v>
      </c>
    </row>
    <row r="58" spans="1:6" x14ac:dyDescent="0.25">
      <c r="A58" s="3" t="s">
        <v>34</v>
      </c>
    </row>
    <row r="59" spans="1:6" ht="30" x14ac:dyDescent="0.25">
      <c r="A59" s="5" t="s">
        <v>0</v>
      </c>
      <c r="B59" s="5" t="s">
        <v>2</v>
      </c>
      <c r="C59" s="5" t="s">
        <v>1</v>
      </c>
      <c r="E59" s="22" t="s">
        <v>35</v>
      </c>
    </row>
    <row r="60" spans="1:6" x14ac:dyDescent="0.25">
      <c r="A60" s="4">
        <v>10</v>
      </c>
      <c r="B60" s="4">
        <f>RANK(A60,$A$60:$A$67)</f>
        <v>5</v>
      </c>
      <c r="C60" s="4">
        <f>RANK(A60,$A$60:$A$67,1)</f>
        <v>3</v>
      </c>
      <c r="E60" s="23">
        <f>RANK(A60:A67,A60:A67)</f>
        <v>5</v>
      </c>
      <c r="F60" s="23">
        <f>COUNTIF(A60:A67,"&gt;"&amp;A60:A67)+1</f>
        <v>5</v>
      </c>
    </row>
    <row r="61" spans="1:6" x14ac:dyDescent="0.25">
      <c r="A61" s="11">
        <v>20</v>
      </c>
      <c r="B61" s="11">
        <f t="shared" ref="B61:B67" si="15">RANK(A61,$A$60:$A$67)</f>
        <v>2</v>
      </c>
      <c r="C61" s="11">
        <f t="shared" ref="C61:C67" si="16">RANK(A61,$A$60:$A$67,1)</f>
        <v>5</v>
      </c>
    </row>
    <row r="62" spans="1:6" x14ac:dyDescent="0.25">
      <c r="A62" s="11">
        <v>20</v>
      </c>
      <c r="B62" s="11">
        <f t="shared" si="15"/>
        <v>2</v>
      </c>
      <c r="C62" s="11">
        <f t="shared" si="16"/>
        <v>5</v>
      </c>
    </row>
    <row r="63" spans="1:6" ht="30" x14ac:dyDescent="0.25">
      <c r="A63" s="6">
        <v>40</v>
      </c>
      <c r="B63" s="6">
        <f t="shared" si="15"/>
        <v>1</v>
      </c>
      <c r="C63" s="6">
        <f t="shared" si="16"/>
        <v>8</v>
      </c>
      <c r="E63" s="22" t="s">
        <v>36</v>
      </c>
    </row>
    <row r="64" spans="1:6" x14ac:dyDescent="0.25">
      <c r="A64" s="11">
        <v>20</v>
      </c>
      <c r="B64" s="11">
        <f t="shared" si="15"/>
        <v>2</v>
      </c>
      <c r="C64" s="11">
        <f t="shared" si="16"/>
        <v>5</v>
      </c>
      <c r="E64" s="23">
        <f>RANK(A60:A67,A60:A67,1)</f>
        <v>5</v>
      </c>
      <c r="F64" s="23">
        <f>COUNTIF(A60:A67,"&lt;"&amp;A60:A67)+1</f>
        <v>5</v>
      </c>
    </row>
    <row r="65" spans="1:3" x14ac:dyDescent="0.25">
      <c r="A65" s="12">
        <v>10</v>
      </c>
      <c r="B65" s="12">
        <f t="shared" si="15"/>
        <v>5</v>
      </c>
      <c r="C65" s="12">
        <f t="shared" si="16"/>
        <v>3</v>
      </c>
    </row>
    <row r="66" spans="1:3" x14ac:dyDescent="0.25">
      <c r="A66" s="13">
        <v>5</v>
      </c>
      <c r="B66" s="13">
        <f t="shared" si="15"/>
        <v>7</v>
      </c>
      <c r="C66" s="13">
        <f t="shared" si="16"/>
        <v>1</v>
      </c>
    </row>
    <row r="67" spans="1:3" x14ac:dyDescent="0.25">
      <c r="A67" s="10">
        <v>5</v>
      </c>
      <c r="B67" s="10">
        <f t="shared" si="15"/>
        <v>7</v>
      </c>
      <c r="C67" s="10">
        <f t="shared" si="16"/>
        <v>1</v>
      </c>
    </row>
  </sheetData>
  <autoFilter ref="A15:C15">
    <sortState ref="A16:C20">
      <sortCondition ref="A15"/>
    </sortState>
  </autoFilter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>
      <selection activeCell="C3" sqref="C3"/>
    </sheetView>
  </sheetViews>
  <sheetFormatPr defaultRowHeight="15" x14ac:dyDescent="0.25"/>
  <cols>
    <col min="2" max="2" width="9.7109375" bestFit="1" customWidth="1"/>
    <col min="3" max="3" width="12.7109375" bestFit="1" customWidth="1"/>
    <col min="4" max="4" width="13.28515625" bestFit="1" customWidth="1"/>
  </cols>
  <sheetData>
    <row r="2" spans="1:3" x14ac:dyDescent="0.25">
      <c r="A2" s="3" t="s">
        <v>37</v>
      </c>
      <c r="B2" s="3" t="s">
        <v>38</v>
      </c>
      <c r="C2" s="3" t="s">
        <v>41</v>
      </c>
    </row>
    <row r="3" spans="1:3" x14ac:dyDescent="0.25">
      <c r="A3" t="s">
        <v>39</v>
      </c>
      <c r="B3">
        <v>2</v>
      </c>
      <c r="C3">
        <f>COUNTIFS($A$3:$A$22,A3,$B$3:$B$22,"&gt;"&amp;B3)+1</f>
        <v>7</v>
      </c>
    </row>
    <row r="4" spans="1:3" x14ac:dyDescent="0.25">
      <c r="A4" t="s">
        <v>39</v>
      </c>
      <c r="B4">
        <v>19</v>
      </c>
      <c r="C4">
        <f t="shared" ref="C4:C22" si="0">COUNTIFS($A$3:$A$22,A4,$B$3:$B$22,"&gt;"&amp;B4)+1</f>
        <v>1</v>
      </c>
    </row>
    <row r="5" spans="1:3" x14ac:dyDescent="0.25">
      <c r="A5" t="s">
        <v>39</v>
      </c>
      <c r="B5">
        <v>15</v>
      </c>
      <c r="C5">
        <f t="shared" si="0"/>
        <v>3</v>
      </c>
    </row>
    <row r="6" spans="1:3" x14ac:dyDescent="0.25">
      <c r="A6" t="s">
        <v>39</v>
      </c>
      <c r="B6">
        <v>8</v>
      </c>
      <c r="C6">
        <f t="shared" si="0"/>
        <v>5</v>
      </c>
    </row>
    <row r="7" spans="1:3" x14ac:dyDescent="0.25">
      <c r="A7" t="s">
        <v>39</v>
      </c>
      <c r="B7">
        <v>6</v>
      </c>
      <c r="C7">
        <f t="shared" si="0"/>
        <v>6</v>
      </c>
    </row>
    <row r="8" spans="1:3" x14ac:dyDescent="0.25">
      <c r="A8" t="s">
        <v>39</v>
      </c>
      <c r="B8">
        <v>16</v>
      </c>
      <c r="C8">
        <f t="shared" si="0"/>
        <v>2</v>
      </c>
    </row>
    <row r="9" spans="1:3" x14ac:dyDescent="0.25">
      <c r="A9" t="s">
        <v>40</v>
      </c>
      <c r="B9">
        <v>6</v>
      </c>
      <c r="C9">
        <f t="shared" si="0"/>
        <v>10</v>
      </c>
    </row>
    <row r="10" spans="1:3" x14ac:dyDescent="0.25">
      <c r="A10" t="s">
        <v>40</v>
      </c>
      <c r="B10">
        <v>14</v>
      </c>
      <c r="C10">
        <f t="shared" si="0"/>
        <v>6</v>
      </c>
    </row>
    <row r="11" spans="1:3" x14ac:dyDescent="0.25">
      <c r="A11" t="s">
        <v>40</v>
      </c>
      <c r="B11">
        <v>17</v>
      </c>
      <c r="C11">
        <f t="shared" si="0"/>
        <v>2</v>
      </c>
    </row>
    <row r="12" spans="1:3" x14ac:dyDescent="0.25">
      <c r="A12" t="s">
        <v>40</v>
      </c>
      <c r="B12">
        <v>11</v>
      </c>
      <c r="C12">
        <f t="shared" si="0"/>
        <v>8</v>
      </c>
    </row>
    <row r="13" spans="1:3" x14ac:dyDescent="0.25">
      <c r="A13" t="s">
        <v>40</v>
      </c>
      <c r="B13">
        <v>16</v>
      </c>
      <c r="C13">
        <f t="shared" si="0"/>
        <v>5</v>
      </c>
    </row>
    <row r="14" spans="1:3" x14ac:dyDescent="0.25">
      <c r="A14" t="s">
        <v>40</v>
      </c>
      <c r="B14">
        <v>17</v>
      </c>
      <c r="C14">
        <f t="shared" si="0"/>
        <v>2</v>
      </c>
    </row>
    <row r="15" spans="1:3" x14ac:dyDescent="0.25">
      <c r="A15" t="s">
        <v>39</v>
      </c>
      <c r="B15">
        <v>15</v>
      </c>
      <c r="C15">
        <f t="shared" si="0"/>
        <v>3</v>
      </c>
    </row>
    <row r="16" spans="1:3" x14ac:dyDescent="0.25">
      <c r="A16" t="s">
        <v>40</v>
      </c>
      <c r="B16">
        <v>12</v>
      </c>
      <c r="C16">
        <f t="shared" si="0"/>
        <v>7</v>
      </c>
    </row>
    <row r="17" spans="1:3" x14ac:dyDescent="0.25">
      <c r="A17" t="s">
        <v>40</v>
      </c>
      <c r="B17">
        <v>19</v>
      </c>
      <c r="C17">
        <f t="shared" si="0"/>
        <v>1</v>
      </c>
    </row>
    <row r="18" spans="1:3" x14ac:dyDescent="0.25">
      <c r="A18" t="s">
        <v>40</v>
      </c>
      <c r="B18">
        <v>17</v>
      </c>
      <c r="C18">
        <f t="shared" si="0"/>
        <v>2</v>
      </c>
    </row>
    <row r="19" spans="1:3" x14ac:dyDescent="0.25">
      <c r="A19" t="s">
        <v>40</v>
      </c>
      <c r="B19">
        <v>6</v>
      </c>
      <c r="C19">
        <f t="shared" si="0"/>
        <v>10</v>
      </c>
    </row>
    <row r="20" spans="1:3" x14ac:dyDescent="0.25">
      <c r="A20" t="s">
        <v>40</v>
      </c>
      <c r="B20">
        <v>4</v>
      </c>
      <c r="C20">
        <f t="shared" si="0"/>
        <v>12</v>
      </c>
    </row>
    <row r="21" spans="1:3" x14ac:dyDescent="0.25">
      <c r="A21" t="s">
        <v>40</v>
      </c>
      <c r="B21">
        <v>11</v>
      </c>
      <c r="C21">
        <f t="shared" si="0"/>
        <v>8</v>
      </c>
    </row>
    <row r="22" spans="1:3" x14ac:dyDescent="0.25">
      <c r="A22" t="s">
        <v>40</v>
      </c>
      <c r="B22">
        <v>1</v>
      </c>
      <c r="C22">
        <f t="shared" si="0"/>
        <v>13</v>
      </c>
    </row>
  </sheetData>
  <conditionalFormatting sqref="A3:C22">
    <cfRule type="expression" dxfId="0" priority="1">
      <formula>$A3=$A$3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4" t="s">
        <v>15</v>
      </c>
      <c r="B1" s="24"/>
      <c r="C1" s="24"/>
      <c r="D1" s="24"/>
      <c r="E1" s="24"/>
      <c r="F1" s="24"/>
      <c r="G1" s="24"/>
    </row>
    <row r="2" spans="1:7" ht="107.25" customHeight="1" x14ac:dyDescent="0.25">
      <c r="A2" s="15" t="s">
        <v>16</v>
      </c>
    </row>
    <row r="3" spans="1:7" ht="105" customHeight="1" x14ac:dyDescent="0.25">
      <c r="A3" s="15" t="s">
        <v>17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4" t="s">
        <v>15</v>
      </c>
      <c r="B1" s="24"/>
      <c r="C1" s="24"/>
      <c r="D1" s="24"/>
      <c r="E1" s="24"/>
      <c r="F1" s="24"/>
      <c r="G1" s="24"/>
    </row>
    <row r="2" spans="1:7" ht="107.25" customHeight="1" x14ac:dyDescent="0.25">
      <c r="A2" s="15" t="s">
        <v>16</v>
      </c>
    </row>
    <row r="3" spans="1:7" ht="105" customHeight="1" x14ac:dyDescent="0.25">
      <c r="A3" s="15" t="s">
        <v>17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РАНГ</vt:lpstr>
      <vt:lpstr>РАНГ с условием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2011-01-16T10:51:26Z</dcterms:created>
  <dcterms:modified xsi:type="dcterms:W3CDTF">2019-10-26T09:31:45Z</dcterms:modified>
</cp:coreProperties>
</file>