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Сигма известна" sheetId="17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'Сигма известна'!#REF!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5" i="17" l="1"/>
  <c r="B10" i="17" l="1"/>
  <c r="B75" i="17"/>
  <c r="B76" i="17"/>
  <c r="B77" i="17"/>
  <c r="B78" i="17"/>
  <c r="B79" i="17"/>
  <c r="B80" i="17"/>
  <c r="B81" i="17"/>
  <c r="B82" i="17"/>
  <c r="B83" i="17"/>
  <c r="B84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B62" i="17"/>
  <c r="C62" i="17"/>
  <c r="B63" i="17"/>
  <c r="C63" i="17"/>
  <c r="B64" i="17"/>
  <c r="C64" i="17"/>
  <c r="B65" i="17"/>
  <c r="C65" i="17"/>
  <c r="B66" i="17"/>
  <c r="C66" i="17"/>
  <c r="B67" i="17"/>
  <c r="C67" i="17"/>
  <c r="B68" i="17"/>
  <c r="C68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C25" i="17"/>
  <c r="B25" i="17"/>
  <c r="E24" i="17" l="1"/>
  <c r="E26" i="17" l="1"/>
  <c r="C15" i="17" l="1"/>
  <c r="C14" i="17"/>
  <c r="C16" i="17" s="1"/>
  <c r="C19" i="17" l="1"/>
  <c r="E34" i="17" l="1"/>
  <c r="E39" i="17"/>
  <c r="E27" i="17"/>
  <c r="B15" i="17" l="1"/>
  <c r="A19" i="17" s="1"/>
  <c r="E29" i="17" s="1"/>
  <c r="B14" i="17"/>
  <c r="B16" i="17" s="1"/>
  <c r="B19" i="17" s="1"/>
  <c r="F19" i="17" l="1"/>
  <c r="E41" i="17" s="1"/>
  <c r="E42" i="17" s="1"/>
  <c r="E31" i="17"/>
  <c r="E32" i="17" s="1"/>
  <c r="E19" i="17"/>
  <c r="E36" i="17" l="1"/>
  <c r="E37" i="17" l="1"/>
</calcChain>
</file>

<file path=xl/sharedStrings.xml><?xml version="1.0" encoding="utf-8"?>
<sst xmlns="http://schemas.openxmlformats.org/spreadsheetml/2006/main" count="40" uniqueCount="32">
  <si>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</si>
  <si>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</si>
  <si>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</si>
  <si>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</si>
  <si>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</si>
  <si>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Параметр</t>
  </si>
  <si>
    <t>мю</t>
  </si>
  <si>
    <t>сигма</t>
  </si>
  <si>
    <t>Для графика</t>
  </si>
  <si>
    <t>Размер выборки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</si>
  <si>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</si>
  <si>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</si>
  <si>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</si>
  <si>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</si>
  <si>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</si>
  <si>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</si>
  <si>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</si>
  <si>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 xml:space="preserve">Верхний </t>
    </r>
    <r>
      <rPr>
        <i/>
        <sz val="10"/>
        <rFont val="Calibri"/>
        <family val="2"/>
        <charset val="204"/>
        <scheme val="minor"/>
      </rPr>
      <t>a/2-</t>
    </r>
    <r>
      <rPr>
        <sz val="10"/>
        <rFont val="Calibri"/>
        <family val="2"/>
        <charset val="204"/>
        <scheme val="minor"/>
      </rPr>
      <t>Квантиль стандартного нормального распределения</t>
    </r>
  </si>
  <si>
    <t>Стандартное отклонение (в задаче считается известным)</t>
  </si>
  <si>
    <t>Точечная оценка среднего</t>
  </si>
  <si>
    <t>2 Выборки делаются из двух независимых генеральных совокупностей имеющих нормальные распределения</t>
  </si>
  <si>
    <t>Распределение1</t>
  </si>
  <si>
    <t>Распределение2</t>
  </si>
  <si>
    <t>Значения выборки1</t>
  </si>
  <si>
    <t>Значения выборки2</t>
  </si>
  <si>
    <t>Среднее (используется для генерации значений выборки, в задаче считается неизвестным)</t>
  </si>
  <si>
    <t>Дисперсия выборочного среднего</t>
  </si>
  <si>
    <t>Разница средних значений выборок</t>
  </si>
  <si>
    <t>Стандартное отклонение разницы средних значений выборок</t>
  </si>
  <si>
    <t>Доверительный интервал для сравнения 2-х средних значений распределений (дисперсии известны) в MS EXCEL</t>
  </si>
  <si>
    <t>мю1-мю2</t>
  </si>
  <si>
    <t>гипотетическая разница средних (известно)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</si>
</sst>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9" fontId="13" fillId="5" borderId="1" xfId="1" applyNumberFormat="1" applyFont="1" applyFill="1" applyBorder="1"/>
    <xf numFmtId="0" fontId="10" fillId="0" borderId="0" xfId="1" applyFont="1"/>
    <xf numFmtId="166" fontId="13" fillId="7" borderId="1" xfId="1" applyNumberFormat="1" applyFont="1" applyFill="1" applyBorder="1"/>
    <xf numFmtId="0" fontId="17" fillId="0" borderId="0" xfId="1" applyFont="1"/>
    <xf numFmtId="0" fontId="18" fillId="0" borderId="0" xfId="1" applyFont="1"/>
    <xf numFmtId="0" fontId="19" fillId="2" borderId="0" xfId="0" applyFont="1" applyFill="1" applyAlignment="1">
      <alignment vertical="center"/>
    </xf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известна'!$K$5</c:f>
          <c:strCache>
            <c:ptCount val="1"/>
            <c:pt idx="0">
              <c:v>Доверительный интервал для разницы Средних значений 2-х независимых распределений. Сигма известна. Уровень значимости 5,00%</c:v>
            </c:pt>
          </c:strCache>
        </c:strRef>
      </c:tx>
      <c:layout/>
      <c:overlay val="0"/>
      <c:txPr>
        <a:bodyPr/>
        <a:lstStyle/>
        <a:p>
          <a:pPr>
            <a:defRPr sz="110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'Сигма известна'!$E$24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4762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известна'!$E$26:$E$27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'Сигма известна'!$F$26:$F$27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'Сигма известна'!$E$34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известна'!$E$36:$E$37</c:f>
              <c:numCache>
                <c:formatCode>0.000</c:formatCode>
                <c:ptCount val="2"/>
                <c:pt idx="0">
                  <c:v>-4.1540018509915111</c:v>
                </c:pt>
                <c:pt idx="1">
                  <c:v>-4.1540018509915111</c:v>
                </c:pt>
              </c:numCache>
            </c:numRef>
          </c:xVal>
          <c:yVal>
            <c:numRef>
              <c:f>'Сигма известна'!$F$36:$F$37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известна'!$E$39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известна'!$E$41:$E$42</c:f>
              <c:numCache>
                <c:formatCode>0.000</c:formatCode>
                <c:ptCount val="2"/>
                <c:pt idx="0">
                  <c:v>4.2044268940352989</c:v>
                </c:pt>
                <c:pt idx="1">
                  <c:v>4.2044268940352989</c:v>
                </c:pt>
              </c:numCache>
            </c:numRef>
          </c:xVal>
          <c:yVal>
            <c:numRef>
              <c:f>'Сигма известна'!$F$41:$F$42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известна'!$E$29</c:f>
              <c:strCache>
                <c:ptCount val="1"/>
                <c:pt idx="0">
                  <c:v>Хср1-Хср2=0,025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1.88794731730694E-2"/>
                  <c:y val="3.762068507259377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известна'!$E$31:$E$32</c:f>
              <c:numCache>
                <c:formatCode>0.000</c:formatCode>
                <c:ptCount val="2"/>
                <c:pt idx="0">
                  <c:v>2.5212521521893905E-2</c:v>
                </c:pt>
                <c:pt idx="1">
                  <c:v>2.5212521521893905E-2</c:v>
                </c:pt>
              </c:numCache>
            </c:numRef>
          </c:xVal>
          <c:yVal>
            <c:numRef>
              <c:f>'Сигма известна'!$F$31:$F$32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6832"/>
        <c:axId val="35178368"/>
      </c:scatterChart>
      <c:valAx>
        <c:axId val="3517683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35178368"/>
        <c:crosses val="autoZero"/>
        <c:crossBetween val="midCat"/>
      </c:valAx>
      <c:valAx>
        <c:axId val="3517836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351768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9440807165743504E-2"/>
          <c:y val="0.91297051103906146"/>
          <c:w val="0.84755079515996234"/>
          <c:h val="7.73652925737224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overitelnyy-interval-dlya-raznicy-srednih-znacheniy-2-h-raspredeleniy-dispersii-izvestn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activeCell="A2" sqref="A2"/>
    </sheetView>
  </sheetViews>
  <sheetFormatPr defaultRowHeight="12.75" x14ac:dyDescent="0.2"/>
  <cols>
    <col min="1" max="1" width="13.140625" style="7" customWidth="1"/>
    <col min="2" max="2" width="17" style="7" customWidth="1"/>
    <col min="3" max="3" width="17.140625" style="7" customWidth="1"/>
    <col min="4" max="4" width="3.5703125" style="7" customWidth="1"/>
    <col min="5" max="5" width="12.42578125" style="7" customWidth="1"/>
    <col min="6" max="6" width="9.5703125" style="7" bestFit="1" customWidth="1"/>
    <col min="7" max="7" width="5.7109375" style="7" customWidth="1"/>
    <col min="8" max="8" width="3.5703125" style="7" bestFit="1" customWidth="1"/>
    <col min="9" max="9" width="9.5703125" style="7" bestFit="1" customWidth="1"/>
    <col min="10" max="11" width="14.85546875" style="7" bestFit="1" customWidth="1"/>
    <col min="12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8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x14ac:dyDescent="0.2">
      <c r="A3" s="26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">
      <c r="A4" s="20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24"/>
      <c r="B5" s="8"/>
      <c r="C5" s="8"/>
      <c r="D5" s="8"/>
      <c r="E5" s="8"/>
      <c r="F5" s="8"/>
      <c r="G5" s="8"/>
      <c r="H5" s="8"/>
      <c r="I5" s="8"/>
      <c r="J5" s="8"/>
      <c r="K5" s="7" t="str">
        <f>"Доверительный интервал для разницы Средних значений 2-х независимых распределений. Сигма известна. Уровень значимости "&amp;TEXT(B11,"0,00%")</f>
        <v>Доверительный интервал для разницы Средних значений 2-х независимых распределений. Сигма известна. Уровень значимости 5,00%</v>
      </c>
    </row>
    <row r="6" spans="1:18" x14ac:dyDescent="0.2">
      <c r="A6" s="9" t="s">
        <v>5</v>
      </c>
      <c r="B6" s="9" t="s">
        <v>21</v>
      </c>
      <c r="C6" s="9" t="s">
        <v>22</v>
      </c>
      <c r="L6" s="16"/>
      <c r="M6" s="16"/>
      <c r="N6" s="16"/>
    </row>
    <row r="7" spans="1:18" x14ac:dyDescent="0.2">
      <c r="A7" s="10" t="s">
        <v>6</v>
      </c>
      <c r="B7" s="11">
        <v>100</v>
      </c>
      <c r="C7" s="11">
        <v>100</v>
      </c>
      <c r="D7" s="25" t="s">
        <v>25</v>
      </c>
      <c r="L7" s="16"/>
      <c r="M7" s="16"/>
      <c r="N7" s="16"/>
    </row>
    <row r="8" spans="1:18" x14ac:dyDescent="0.2">
      <c r="A8" s="10" t="s">
        <v>7</v>
      </c>
      <c r="B8" s="11">
        <v>10</v>
      </c>
      <c r="C8" s="11">
        <v>12</v>
      </c>
      <c r="D8" s="7" t="s">
        <v>18</v>
      </c>
      <c r="L8" s="16"/>
      <c r="M8" s="16"/>
      <c r="N8" s="16"/>
    </row>
    <row r="9" spans="1:18" x14ac:dyDescent="0.2">
      <c r="L9" s="16"/>
      <c r="M9" s="16"/>
      <c r="N9" s="16"/>
    </row>
    <row r="10" spans="1:18" x14ac:dyDescent="0.2">
      <c r="A10" s="10" t="s">
        <v>30</v>
      </c>
      <c r="B10" s="10">
        <f>B7-C7</f>
        <v>0</v>
      </c>
      <c r="C10" s="7" t="s">
        <v>31</v>
      </c>
      <c r="L10" s="16"/>
      <c r="M10" s="16"/>
      <c r="N10" s="16"/>
    </row>
    <row r="11" spans="1:18" ht="25.5" x14ac:dyDescent="0.2">
      <c r="A11" s="12" t="s">
        <v>16</v>
      </c>
      <c r="B11" s="21">
        <v>0.05</v>
      </c>
      <c r="L11" s="16"/>
      <c r="M11" s="16"/>
      <c r="N11" s="16"/>
    </row>
    <row r="12" spans="1:18" x14ac:dyDescent="0.2">
      <c r="L12" s="16"/>
      <c r="M12" s="16"/>
      <c r="N12" s="16"/>
    </row>
    <row r="13" spans="1:18" x14ac:dyDescent="0.2">
      <c r="B13" s="9" t="s">
        <v>21</v>
      </c>
      <c r="C13" s="9" t="s">
        <v>22</v>
      </c>
      <c r="L13" s="16"/>
      <c r="M13" s="16"/>
      <c r="N13" s="16"/>
    </row>
    <row r="14" spans="1:18" ht="25.5" x14ac:dyDescent="0.2">
      <c r="A14" s="12" t="s">
        <v>9</v>
      </c>
      <c r="B14" s="10">
        <f ca="1">COUNT(B25:B84)</f>
        <v>60</v>
      </c>
      <c r="C14" s="10">
        <f ca="1">COUNT(C25:C84)</f>
        <v>50</v>
      </c>
      <c r="L14" s="16"/>
      <c r="M14" s="16"/>
      <c r="N14" s="16"/>
    </row>
    <row r="15" spans="1:18" ht="38.25" x14ac:dyDescent="0.2">
      <c r="A15" s="12" t="s">
        <v>19</v>
      </c>
      <c r="B15" s="19">
        <f ca="1">AVERAGE(B25:B84)</f>
        <v>99.950711812243952</v>
      </c>
      <c r="C15" s="19">
        <f ca="1">AVERAGE(C25:C84)</f>
        <v>99.925499290722058</v>
      </c>
      <c r="L15" s="16"/>
      <c r="M15" s="16"/>
      <c r="N15" s="16"/>
    </row>
    <row r="16" spans="1:18" ht="38.25" x14ac:dyDescent="0.2">
      <c r="A16" s="12" t="s">
        <v>26</v>
      </c>
      <c r="B16" s="19">
        <f ca="1">(B8^2)/B14</f>
        <v>1.6666666666666667</v>
      </c>
      <c r="C16" s="19">
        <f ca="1">(C8^2)/C14</f>
        <v>2.88</v>
      </c>
    </row>
    <row r="17" spans="1:14" x14ac:dyDescent="0.2">
      <c r="E17" s="22" t="s">
        <v>11</v>
      </c>
    </row>
    <row r="18" spans="1:14" ht="63.75" x14ac:dyDescent="0.2">
      <c r="A18" s="12" t="s">
        <v>27</v>
      </c>
      <c r="B18" s="12" t="s">
        <v>28</v>
      </c>
      <c r="C18" s="12" t="s">
        <v>17</v>
      </c>
      <c r="E18" s="12" t="s">
        <v>12</v>
      </c>
      <c r="F18" s="12" t="s">
        <v>13</v>
      </c>
    </row>
    <row r="19" spans="1:14" x14ac:dyDescent="0.2">
      <c r="A19" s="19">
        <f ca="1">B15-C15</f>
        <v>2.5212521521893905E-2</v>
      </c>
      <c r="B19" s="19">
        <f ca="1">SQRT(B16+C16)</f>
        <v>2.1322914122292635</v>
      </c>
      <c r="C19" s="19">
        <f>_xlfn.NORM.S.INV(1-B11/2)</f>
        <v>1.9599639845400536</v>
      </c>
      <c r="E19" s="23">
        <f ca="1">A19-C19*B19</f>
        <v>-4.1540018509915111</v>
      </c>
      <c r="F19" s="23">
        <f ca="1">A19+C19*B19</f>
        <v>4.2044268940352989</v>
      </c>
      <c r="K19" s="13"/>
      <c r="L19" s="13"/>
      <c r="M19" s="13"/>
      <c r="N19" s="13"/>
    </row>
    <row r="23" spans="1:14" x14ac:dyDescent="0.2">
      <c r="E23" s="17" t="s">
        <v>8</v>
      </c>
      <c r="F23" s="17"/>
      <c r="G23" s="17"/>
      <c r="H23" s="17"/>
      <c r="I23" s="17"/>
      <c r="J23" s="17"/>
    </row>
    <row r="24" spans="1:14" x14ac:dyDescent="0.2">
      <c r="A24" s="12" t="s">
        <v>10</v>
      </c>
      <c r="B24" s="12" t="s">
        <v>23</v>
      </c>
      <c r="C24" s="12" t="s">
        <v>24</v>
      </c>
      <c r="E24" s="7" t="str">
        <f>"мю1-мю2="&amp;TEXT(B7-C7,"0,000")</f>
        <v>мю1-мю2=0,000</v>
      </c>
      <c r="I24" s="13"/>
      <c r="J24" s="13"/>
    </row>
    <row r="25" spans="1:14" x14ac:dyDescent="0.2">
      <c r="A25" s="10">
        <v>1</v>
      </c>
      <c r="B25" s="14">
        <f ca="1">_xlfn.NORM.INV(RAND(),B$7,B$8)</f>
        <v>90.427722656489678</v>
      </c>
      <c r="C25" s="14">
        <f ca="1">_xlfn.NORM.INV(RAND(),C$7,C$8)</f>
        <v>105.08096673396832</v>
      </c>
      <c r="E25" s="10" t="s">
        <v>14</v>
      </c>
      <c r="F25" s="10" t="s">
        <v>15</v>
      </c>
      <c r="I25" s="13"/>
      <c r="J25" s="13"/>
    </row>
    <row r="26" spans="1:14" x14ac:dyDescent="0.2">
      <c r="A26" s="10">
        <v>2</v>
      </c>
      <c r="B26" s="14">
        <f t="shared" ref="B26:C57" ca="1" si="0">_xlfn.NORM.INV(RAND(),B$7,B$8)</f>
        <v>103.74020782455838</v>
      </c>
      <c r="C26" s="14">
        <f t="shared" ca="1" si="0"/>
        <v>92.498421841687929</v>
      </c>
      <c r="E26" s="10">
        <f>B7-C7</f>
        <v>0</v>
      </c>
      <c r="F26" s="10">
        <v>0</v>
      </c>
      <c r="I26" s="13"/>
      <c r="J26" s="13"/>
    </row>
    <row r="27" spans="1:14" x14ac:dyDescent="0.2">
      <c r="A27" s="10">
        <v>3</v>
      </c>
      <c r="B27" s="14">
        <f t="shared" ca="1" si="0"/>
        <v>101.71751353778986</v>
      </c>
      <c r="C27" s="14">
        <f t="shared" ca="1" si="0"/>
        <v>129.92451098459011</v>
      </c>
      <c r="E27" s="10">
        <f>E26</f>
        <v>0</v>
      </c>
      <c r="F27" s="10">
        <v>1</v>
      </c>
      <c r="I27" s="13"/>
      <c r="J27" s="13"/>
    </row>
    <row r="28" spans="1:14" x14ac:dyDescent="0.2">
      <c r="A28" s="10">
        <v>4</v>
      </c>
      <c r="B28" s="14">
        <f t="shared" ca="1" si="0"/>
        <v>100.41727972839209</v>
      </c>
      <c r="C28" s="14">
        <f t="shared" ca="1" si="0"/>
        <v>91.879032395277932</v>
      </c>
      <c r="I28" s="13"/>
      <c r="J28" s="13"/>
    </row>
    <row r="29" spans="1:14" x14ac:dyDescent="0.2">
      <c r="A29" s="10">
        <v>5</v>
      </c>
      <c r="B29" s="14">
        <f t="shared" ca="1" si="0"/>
        <v>93.783555990942745</v>
      </c>
      <c r="C29" s="14">
        <f t="shared" ca="1" si="0"/>
        <v>98.520204425383284</v>
      </c>
      <c r="E29" s="7" t="str">
        <f ca="1">"Хср1-Хср2="&amp;TEXT(A19,"0,000")</f>
        <v>Хср1-Хср2=0,025</v>
      </c>
      <c r="I29" s="13"/>
      <c r="J29" s="13"/>
    </row>
    <row r="30" spans="1:14" x14ac:dyDescent="0.2">
      <c r="A30" s="10">
        <v>6</v>
      </c>
      <c r="B30" s="14">
        <f t="shared" ca="1" si="0"/>
        <v>98.000127332389084</v>
      </c>
      <c r="C30" s="14">
        <f t="shared" ca="1" si="0"/>
        <v>89.505245142393022</v>
      </c>
      <c r="E30" s="10" t="s">
        <v>14</v>
      </c>
      <c r="F30" s="10" t="s">
        <v>15</v>
      </c>
      <c r="I30" s="13"/>
      <c r="J30" s="13"/>
    </row>
    <row r="31" spans="1:14" x14ac:dyDescent="0.2">
      <c r="A31" s="10">
        <v>7</v>
      </c>
      <c r="B31" s="14">
        <f t="shared" ca="1" si="0"/>
        <v>99.818580537217485</v>
      </c>
      <c r="C31" s="14">
        <f t="shared" ca="1" si="0"/>
        <v>113.84168465330971</v>
      </c>
      <c r="E31" s="19">
        <f ca="1">A19</f>
        <v>2.5212521521893905E-2</v>
      </c>
      <c r="F31" s="10">
        <v>0</v>
      </c>
      <c r="I31" s="13"/>
      <c r="J31" s="13"/>
    </row>
    <row r="32" spans="1:14" x14ac:dyDescent="0.2">
      <c r="A32" s="10">
        <v>8</v>
      </c>
      <c r="B32" s="14">
        <f t="shared" ca="1" si="0"/>
        <v>116.36117478611671</v>
      </c>
      <c r="C32" s="14">
        <f t="shared" ca="1" si="0"/>
        <v>107.81951436467091</v>
      </c>
      <c r="E32" s="19">
        <f ca="1">E31</f>
        <v>2.5212521521893905E-2</v>
      </c>
      <c r="F32" s="10">
        <v>1</v>
      </c>
      <c r="I32" s="13"/>
      <c r="J32" s="13"/>
    </row>
    <row r="33" spans="1:10" x14ac:dyDescent="0.2">
      <c r="A33" s="10">
        <v>9</v>
      </c>
      <c r="B33" s="14">
        <f t="shared" ca="1" si="0"/>
        <v>106.74571797599772</v>
      </c>
      <c r="C33" s="14">
        <f t="shared" ca="1" si="0"/>
        <v>101.20130859788809</v>
      </c>
      <c r="I33" s="13"/>
      <c r="J33" s="13"/>
    </row>
    <row r="34" spans="1:10" x14ac:dyDescent="0.2">
      <c r="A34" s="10">
        <v>10</v>
      </c>
      <c r="B34" s="14">
        <f t="shared" ca="1" si="0"/>
        <v>116.26990961162753</v>
      </c>
      <c r="C34" s="14">
        <f t="shared" ca="1" si="0"/>
        <v>112.42204715392602</v>
      </c>
      <c r="E34" s="7" t="str">
        <f>E18</f>
        <v>Левая граница</v>
      </c>
      <c r="I34" s="13"/>
      <c r="J34" s="13"/>
    </row>
    <row r="35" spans="1:10" x14ac:dyDescent="0.2">
      <c r="A35" s="10">
        <v>11</v>
      </c>
      <c r="B35" s="14">
        <f t="shared" ca="1" si="0"/>
        <v>98.794286426461596</v>
      </c>
      <c r="C35" s="14">
        <f t="shared" ca="1" si="0"/>
        <v>119.77149148802206</v>
      </c>
      <c r="E35" s="10" t="s">
        <v>14</v>
      </c>
      <c r="F35" s="10" t="s">
        <v>15</v>
      </c>
      <c r="I35" s="13"/>
      <c r="J35" s="13"/>
    </row>
    <row r="36" spans="1:10" x14ac:dyDescent="0.2">
      <c r="A36" s="10">
        <v>12</v>
      </c>
      <c r="B36" s="14">
        <f t="shared" ca="1" si="0"/>
        <v>95.579933972009826</v>
      </c>
      <c r="C36" s="14">
        <f t="shared" ca="1" si="0"/>
        <v>98.570847378676106</v>
      </c>
      <c r="E36" s="19">
        <f ca="1">E19</f>
        <v>-4.1540018509915111</v>
      </c>
      <c r="F36" s="10">
        <v>0</v>
      </c>
      <c r="I36" s="13"/>
      <c r="J36" s="13"/>
    </row>
    <row r="37" spans="1:10" x14ac:dyDescent="0.2">
      <c r="A37" s="10">
        <v>13</v>
      </c>
      <c r="B37" s="14">
        <f t="shared" ca="1" si="0"/>
        <v>109.99710040800655</v>
      </c>
      <c r="C37" s="14">
        <f t="shared" ca="1" si="0"/>
        <v>93.006380234915795</v>
      </c>
      <c r="E37" s="19">
        <f ca="1">E36</f>
        <v>-4.1540018509915111</v>
      </c>
      <c r="F37" s="10">
        <v>1</v>
      </c>
      <c r="I37" s="13"/>
      <c r="J37" s="13"/>
    </row>
    <row r="38" spans="1:10" x14ac:dyDescent="0.2">
      <c r="A38" s="10">
        <v>14</v>
      </c>
      <c r="B38" s="14">
        <f t="shared" ca="1" si="0"/>
        <v>101.93502276198761</v>
      </c>
      <c r="C38" s="14">
        <f t="shared" ca="1" si="0"/>
        <v>66.474325980389722</v>
      </c>
      <c r="I38" s="13"/>
      <c r="J38" s="13"/>
    </row>
    <row r="39" spans="1:10" x14ac:dyDescent="0.2">
      <c r="A39" s="10">
        <v>15</v>
      </c>
      <c r="B39" s="14">
        <f t="shared" ca="1" si="0"/>
        <v>95.805876919389675</v>
      </c>
      <c r="C39" s="14">
        <f t="shared" ca="1" si="0"/>
        <v>114.2719702085478</v>
      </c>
      <c r="E39" s="7" t="str">
        <f>F18</f>
        <v>Правая граница</v>
      </c>
      <c r="I39" s="13"/>
      <c r="J39" s="13"/>
    </row>
    <row r="40" spans="1:10" x14ac:dyDescent="0.2">
      <c r="A40" s="10">
        <v>16</v>
      </c>
      <c r="B40" s="14">
        <f t="shared" ca="1" si="0"/>
        <v>91.872692731160939</v>
      </c>
      <c r="C40" s="14">
        <f t="shared" ca="1" si="0"/>
        <v>109.70617931695047</v>
      </c>
      <c r="E40" s="10" t="s">
        <v>14</v>
      </c>
      <c r="F40" s="10" t="s">
        <v>15</v>
      </c>
      <c r="I40" s="13"/>
      <c r="J40" s="13"/>
    </row>
    <row r="41" spans="1:10" x14ac:dyDescent="0.2">
      <c r="A41" s="10">
        <v>17</v>
      </c>
      <c r="B41" s="14">
        <f t="shared" ca="1" si="0"/>
        <v>107.18244112900715</v>
      </c>
      <c r="C41" s="14">
        <f t="shared" ca="1" si="0"/>
        <v>79.787641575810142</v>
      </c>
      <c r="E41" s="19">
        <f ca="1">F19</f>
        <v>4.2044268940352989</v>
      </c>
      <c r="F41" s="10">
        <v>0</v>
      </c>
      <c r="I41" s="13"/>
      <c r="J41" s="13"/>
    </row>
    <row r="42" spans="1:10" x14ac:dyDescent="0.2">
      <c r="A42" s="10">
        <v>18</v>
      </c>
      <c r="B42" s="14">
        <f t="shared" ca="1" si="0"/>
        <v>95.339915609638595</v>
      </c>
      <c r="C42" s="14">
        <f t="shared" ca="1" si="0"/>
        <v>89.711510928926927</v>
      </c>
      <c r="E42" s="19">
        <f ca="1">E41</f>
        <v>4.2044268940352989</v>
      </c>
      <c r="F42" s="10">
        <v>1</v>
      </c>
      <c r="I42" s="13"/>
      <c r="J42" s="13"/>
    </row>
    <row r="43" spans="1:10" x14ac:dyDescent="0.2">
      <c r="A43" s="10">
        <v>19</v>
      </c>
      <c r="B43" s="14">
        <f t="shared" ca="1" si="0"/>
        <v>87.378298381029524</v>
      </c>
      <c r="C43" s="14">
        <f t="shared" ca="1" si="0"/>
        <v>88.465478199155712</v>
      </c>
      <c r="I43" s="13"/>
      <c r="J43" s="13"/>
    </row>
    <row r="44" spans="1:10" x14ac:dyDescent="0.2">
      <c r="A44" s="10">
        <v>20</v>
      </c>
      <c r="B44" s="14">
        <f t="shared" ca="1" si="0"/>
        <v>100.55371531077748</v>
      </c>
      <c r="C44" s="14">
        <f t="shared" ca="1" si="0"/>
        <v>98.44960345289735</v>
      </c>
      <c r="I44" s="13"/>
      <c r="J44" s="13"/>
    </row>
    <row r="45" spans="1:10" x14ac:dyDescent="0.2">
      <c r="A45" s="10">
        <v>21</v>
      </c>
      <c r="B45" s="14">
        <f t="shared" ca="1" si="0"/>
        <v>107.35034290153165</v>
      </c>
      <c r="C45" s="14">
        <f t="shared" ca="1" si="0"/>
        <v>108.30364162825197</v>
      </c>
      <c r="I45" s="13"/>
      <c r="J45" s="13"/>
    </row>
    <row r="46" spans="1:10" x14ac:dyDescent="0.2">
      <c r="A46" s="10">
        <v>22</v>
      </c>
      <c r="B46" s="14">
        <f t="shared" ca="1" si="0"/>
        <v>109.6347617987424</v>
      </c>
      <c r="C46" s="14">
        <f t="shared" ca="1" si="0"/>
        <v>100.55416441324242</v>
      </c>
      <c r="I46" s="13"/>
      <c r="J46" s="13"/>
    </row>
    <row r="47" spans="1:10" x14ac:dyDescent="0.2">
      <c r="A47" s="10">
        <v>23</v>
      </c>
      <c r="B47" s="14">
        <f t="shared" ca="1" si="0"/>
        <v>109.87257734383707</v>
      </c>
      <c r="C47" s="14">
        <f t="shared" ca="1" si="0"/>
        <v>87.023877350086437</v>
      </c>
      <c r="I47" s="13"/>
      <c r="J47" s="13"/>
    </row>
    <row r="48" spans="1:10" x14ac:dyDescent="0.2">
      <c r="A48" s="10">
        <v>24</v>
      </c>
      <c r="B48" s="14">
        <f t="shared" ca="1" si="0"/>
        <v>89.819049667506775</v>
      </c>
      <c r="C48" s="14">
        <f t="shared" ca="1" si="0"/>
        <v>103.64282238559294</v>
      </c>
      <c r="I48" s="13"/>
      <c r="J48" s="13"/>
    </row>
    <row r="49" spans="1:10" x14ac:dyDescent="0.2">
      <c r="A49" s="10">
        <v>25</v>
      </c>
      <c r="B49" s="14">
        <f t="shared" ca="1" si="0"/>
        <v>76.620952660641223</v>
      </c>
      <c r="C49" s="14">
        <f t="shared" ca="1" si="0"/>
        <v>91.95075549670527</v>
      </c>
      <c r="I49" s="13"/>
      <c r="J49" s="13"/>
    </row>
    <row r="50" spans="1:10" x14ac:dyDescent="0.2">
      <c r="A50" s="10">
        <v>26</v>
      </c>
      <c r="B50" s="14">
        <f t="shared" ca="1" si="0"/>
        <v>112.510364143099</v>
      </c>
      <c r="C50" s="14">
        <f t="shared" ca="1" si="0"/>
        <v>120.94373053262399</v>
      </c>
      <c r="I50" s="13"/>
      <c r="J50" s="13"/>
    </row>
    <row r="51" spans="1:10" x14ac:dyDescent="0.2">
      <c r="A51" s="10">
        <v>27</v>
      </c>
      <c r="B51" s="14">
        <f t="shared" ca="1" si="0"/>
        <v>87.538942599495087</v>
      </c>
      <c r="C51" s="14">
        <f t="shared" ca="1" si="0"/>
        <v>107.15051870540943</v>
      </c>
      <c r="I51" s="15"/>
    </row>
    <row r="52" spans="1:10" x14ac:dyDescent="0.2">
      <c r="A52" s="10">
        <v>28</v>
      </c>
      <c r="B52" s="14">
        <f t="shared" ca="1" si="0"/>
        <v>93.865327624186477</v>
      </c>
      <c r="C52" s="14">
        <f t="shared" ca="1" si="0"/>
        <v>105.16854711069747</v>
      </c>
      <c r="I52" s="15"/>
    </row>
    <row r="53" spans="1:10" x14ac:dyDescent="0.2">
      <c r="A53" s="10">
        <v>29</v>
      </c>
      <c r="B53" s="14">
        <f t="shared" ca="1" si="0"/>
        <v>109.24841727451815</v>
      </c>
      <c r="C53" s="14">
        <f t="shared" ca="1" si="0"/>
        <v>86.913792793361182</v>
      </c>
      <c r="I53" s="15"/>
    </row>
    <row r="54" spans="1:10" x14ac:dyDescent="0.2">
      <c r="A54" s="10">
        <v>30</v>
      </c>
      <c r="B54" s="14">
        <f t="shared" ca="1" si="0"/>
        <v>98.091543670352394</v>
      </c>
      <c r="C54" s="14">
        <f t="shared" ca="1" si="0"/>
        <v>92.600630622613792</v>
      </c>
      <c r="I54" s="15"/>
    </row>
    <row r="55" spans="1:10" x14ac:dyDescent="0.2">
      <c r="A55" s="10">
        <v>31</v>
      </c>
      <c r="B55" s="14">
        <f t="shared" ca="1" si="0"/>
        <v>113.05031340488701</v>
      </c>
      <c r="C55" s="14">
        <f t="shared" ca="1" si="0"/>
        <v>108.06256672301089</v>
      </c>
      <c r="I55" s="15"/>
    </row>
    <row r="56" spans="1:10" x14ac:dyDescent="0.2">
      <c r="A56" s="10">
        <v>32</v>
      </c>
      <c r="B56" s="14">
        <f t="shared" ca="1" si="0"/>
        <v>101.74587891558521</v>
      </c>
      <c r="C56" s="14">
        <f t="shared" ca="1" si="0"/>
        <v>97.442242183760044</v>
      </c>
      <c r="I56" s="15"/>
    </row>
    <row r="57" spans="1:10" x14ac:dyDescent="0.2">
      <c r="A57" s="10">
        <v>33</v>
      </c>
      <c r="B57" s="14">
        <f t="shared" ca="1" si="0"/>
        <v>96.604768715808504</v>
      </c>
      <c r="C57" s="14">
        <f t="shared" ca="1" si="0"/>
        <v>66.037931170234302</v>
      </c>
    </row>
    <row r="58" spans="1:10" x14ac:dyDescent="0.2">
      <c r="A58" s="10">
        <v>34</v>
      </c>
      <c r="B58" s="14">
        <f t="shared" ref="B58:C75" ca="1" si="1">_xlfn.NORM.INV(RAND(),B$7,B$8)</f>
        <v>97.844519670364434</v>
      </c>
      <c r="C58" s="14">
        <f t="shared" ca="1" si="1"/>
        <v>100.04612034879037</v>
      </c>
    </row>
    <row r="59" spans="1:10" x14ac:dyDescent="0.2">
      <c r="A59" s="10">
        <v>35</v>
      </c>
      <c r="B59" s="14">
        <f t="shared" ca="1" si="1"/>
        <v>100.10334788731217</v>
      </c>
      <c r="C59" s="14">
        <f t="shared" ca="1" si="1"/>
        <v>107.67602766768347</v>
      </c>
    </row>
    <row r="60" spans="1:10" x14ac:dyDescent="0.2">
      <c r="A60" s="10">
        <v>36</v>
      </c>
      <c r="B60" s="14">
        <f t="shared" ca="1" si="1"/>
        <v>82.312586604737902</v>
      </c>
      <c r="C60" s="14">
        <f t="shared" ca="1" si="1"/>
        <v>119.3730996656639</v>
      </c>
    </row>
    <row r="61" spans="1:10" x14ac:dyDescent="0.2">
      <c r="A61" s="10">
        <v>37</v>
      </c>
      <c r="B61" s="14">
        <f t="shared" ca="1" si="1"/>
        <v>88.54982091567669</v>
      </c>
      <c r="C61" s="14">
        <f t="shared" ca="1" si="1"/>
        <v>86.745096769592507</v>
      </c>
    </row>
    <row r="62" spans="1:10" x14ac:dyDescent="0.2">
      <c r="A62" s="10">
        <v>38</v>
      </c>
      <c r="B62" s="14">
        <f t="shared" ca="1" si="1"/>
        <v>100.28046312906309</v>
      </c>
      <c r="C62" s="14">
        <f t="shared" ca="1" si="1"/>
        <v>79.032091222445018</v>
      </c>
    </row>
    <row r="63" spans="1:10" x14ac:dyDescent="0.2">
      <c r="A63" s="10">
        <v>39</v>
      </c>
      <c r="B63" s="14">
        <f t="shared" ca="1" si="1"/>
        <v>88.8654235243405</v>
      </c>
      <c r="C63" s="14">
        <f t="shared" ca="1" si="1"/>
        <v>86.055164547915325</v>
      </c>
    </row>
    <row r="64" spans="1:10" x14ac:dyDescent="0.2">
      <c r="A64" s="10">
        <v>40</v>
      </c>
      <c r="B64" s="14">
        <f t="shared" ca="1" si="1"/>
        <v>110.94030563019095</v>
      </c>
      <c r="C64" s="14">
        <f t="shared" ca="1" si="1"/>
        <v>111.53548037283721</v>
      </c>
    </row>
    <row r="65" spans="1:3" x14ac:dyDescent="0.2">
      <c r="A65" s="10">
        <v>41</v>
      </c>
      <c r="B65" s="14">
        <f t="shared" ca="1" si="1"/>
        <v>101.75199517294597</v>
      </c>
      <c r="C65" s="14">
        <f t="shared" ca="1" si="1"/>
        <v>105.63993032231883</v>
      </c>
    </row>
    <row r="66" spans="1:3" x14ac:dyDescent="0.2">
      <c r="A66" s="10">
        <v>42</v>
      </c>
      <c r="B66" s="14">
        <f t="shared" ca="1" si="1"/>
        <v>83.471323204320356</v>
      </c>
      <c r="C66" s="14">
        <f t="shared" ca="1" si="1"/>
        <v>92.177210254446308</v>
      </c>
    </row>
    <row r="67" spans="1:3" x14ac:dyDescent="0.2">
      <c r="A67" s="10">
        <v>43</v>
      </c>
      <c r="B67" s="14">
        <f t="shared" ca="1" si="1"/>
        <v>114.66136038065146</v>
      </c>
      <c r="C67" s="14">
        <f t="shared" ca="1" si="1"/>
        <v>121.10937899606412</v>
      </c>
    </row>
    <row r="68" spans="1:3" x14ac:dyDescent="0.2">
      <c r="A68" s="10">
        <v>44</v>
      </c>
      <c r="B68" s="14">
        <f t="shared" ca="1" si="1"/>
        <v>100.54277624066566</v>
      </c>
      <c r="C68" s="14">
        <f t="shared" ca="1" si="1"/>
        <v>104.37149269003847</v>
      </c>
    </row>
    <row r="69" spans="1:3" x14ac:dyDescent="0.2">
      <c r="A69" s="10">
        <v>45</v>
      </c>
      <c r="B69" s="14">
        <f t="shared" ca="1" si="1"/>
        <v>100.68884903806347</v>
      </c>
      <c r="C69" s="14">
        <f t="shared" ca="1" si="1"/>
        <v>100.68184468124954</v>
      </c>
    </row>
    <row r="70" spans="1:3" x14ac:dyDescent="0.2">
      <c r="A70" s="10">
        <v>46</v>
      </c>
      <c r="B70" s="14">
        <f t="shared" ca="1" si="1"/>
        <v>84.712143903457701</v>
      </c>
      <c r="C70" s="14">
        <f t="shared" ca="1" si="1"/>
        <v>92.056145704914869</v>
      </c>
    </row>
    <row r="71" spans="1:3" x14ac:dyDescent="0.2">
      <c r="A71" s="10">
        <v>47</v>
      </c>
      <c r="B71" s="14">
        <f t="shared" ca="1" si="1"/>
        <v>106.33794794993652</v>
      </c>
      <c r="C71" s="14">
        <f t="shared" ca="1" si="1"/>
        <v>85.786198250362332</v>
      </c>
    </row>
    <row r="72" spans="1:3" x14ac:dyDescent="0.2">
      <c r="A72" s="10">
        <v>48</v>
      </c>
      <c r="B72" s="14">
        <f t="shared" ca="1" si="1"/>
        <v>109.04888486790071</v>
      </c>
      <c r="C72" s="14">
        <f t="shared" ca="1" si="1"/>
        <v>91.896999596129092</v>
      </c>
    </row>
    <row r="73" spans="1:3" x14ac:dyDescent="0.2">
      <c r="A73" s="10">
        <v>49</v>
      </c>
      <c r="B73" s="14">
        <f t="shared" ca="1" si="1"/>
        <v>99.209017670040382</v>
      </c>
      <c r="C73" s="14">
        <f t="shared" ca="1" si="1"/>
        <v>125.33903518109241</v>
      </c>
    </row>
    <row r="74" spans="1:3" x14ac:dyDescent="0.2">
      <c r="A74" s="10">
        <v>50</v>
      </c>
      <c r="B74" s="14">
        <f t="shared" ca="1" si="1"/>
        <v>87.720288037341348</v>
      </c>
      <c r="C74" s="14">
        <f t="shared" ca="1" si="1"/>
        <v>110.05006209158027</v>
      </c>
    </row>
    <row r="75" spans="1:3" x14ac:dyDescent="0.2">
      <c r="A75" s="10">
        <v>51</v>
      </c>
      <c r="B75" s="14">
        <f t="shared" ca="1" si="1"/>
        <v>101.7709517593992</v>
      </c>
    </row>
    <row r="76" spans="1:3" x14ac:dyDescent="0.2">
      <c r="A76" s="10">
        <v>52</v>
      </c>
      <c r="B76" s="14">
        <f t="shared" ref="B76:B84" ca="1" si="2">_xlfn.NORM.INV(RAND(),B$7,B$8)</f>
        <v>114.72537195111721</v>
      </c>
    </row>
    <row r="77" spans="1:3" x14ac:dyDescent="0.2">
      <c r="A77" s="10">
        <v>53</v>
      </c>
      <c r="B77" s="14">
        <f t="shared" ca="1" si="2"/>
        <v>101.49204119452175</v>
      </c>
    </row>
    <row r="78" spans="1:3" x14ac:dyDescent="0.2">
      <c r="A78" s="10">
        <v>54</v>
      </c>
      <c r="B78" s="14">
        <f t="shared" ca="1" si="2"/>
        <v>99.667202487933039</v>
      </c>
    </row>
    <row r="79" spans="1:3" x14ac:dyDescent="0.2">
      <c r="A79" s="10">
        <v>55</v>
      </c>
      <c r="B79" s="14">
        <f t="shared" ca="1" si="2"/>
        <v>118.66005366894611</v>
      </c>
    </row>
    <row r="80" spans="1:3" x14ac:dyDescent="0.2">
      <c r="A80" s="10">
        <v>56</v>
      </c>
      <c r="B80" s="14">
        <f t="shared" ca="1" si="2"/>
        <v>97.206544257525707</v>
      </c>
    </row>
    <row r="81" spans="1:2" x14ac:dyDescent="0.2">
      <c r="A81" s="10">
        <v>57</v>
      </c>
      <c r="B81" s="14">
        <f t="shared" ca="1" si="2"/>
        <v>110.23138686990087</v>
      </c>
    </row>
    <row r="82" spans="1:2" x14ac:dyDescent="0.2">
      <c r="A82" s="10">
        <v>58</v>
      </c>
      <c r="B82" s="14">
        <f t="shared" ca="1" si="2"/>
        <v>88.320106484707694</v>
      </c>
    </row>
    <row r="83" spans="1:2" x14ac:dyDescent="0.2">
      <c r="A83" s="10">
        <v>59</v>
      </c>
      <c r="B83" s="14">
        <f t="shared" ca="1" si="2"/>
        <v>91.995144304437829</v>
      </c>
    </row>
    <row r="84" spans="1:2" x14ac:dyDescent="0.2">
      <c r="A84" s="10">
        <v>60</v>
      </c>
      <c r="B84" s="14">
        <f t="shared" ca="1" si="2"/>
        <v>98.258537577956332</v>
      </c>
    </row>
  </sheetData>
  <conditionalFormatting sqref="M19">
    <cfRule type="expression" dxfId="0" priority="1">
      <formula>$M$19=TRUE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27" t="s">
        <v>2</v>
      </c>
      <c r="B1" s="27"/>
      <c r="C1" s="27"/>
      <c r="D1" s="27"/>
      <c r="E1" s="27"/>
      <c r="F1" s="27"/>
      <c r="G1" s="27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Сигма известна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2016-11-27T15:26:13Z</dcterms:modified>
</cp:coreProperties>
</file>