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697"/>
  </bookViews>
  <sheets>
    <sheet name="Пример" sheetId="6" r:id="rId1"/>
    <sheet name="График" sheetId="7" r:id="rId2"/>
    <sheet name="БИНОМ.ОБР" sheetId="9" r:id="rId3"/>
    <sheet name="ГенерацияБернулли" sheetId="10" r:id="rId4"/>
    <sheet name="ГенерацияБином" sheetId="11" r:id="rId5"/>
    <sheet name="EXCEL2.RU" sheetId="3" r:id="rId6"/>
  </sheets>
  <definedNames>
    <definedName name="anscount" hidden="1">2</definedName>
    <definedName name="limcount" hidden="1">2</definedName>
    <definedName name="n">Пример!$B$8</definedName>
    <definedName name="p">Пример!$B$7</definedName>
    <definedName name="sencount" hidden="1">4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БИНОМ.ОБР!#REF!</definedName>
    <definedName name="solver_opt" localSheetId="1" hidden="1">График!#REF!</definedName>
    <definedName name="solver_opt" localSheetId="0" hidden="1">Пример!#REF!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25" i="6" l="1"/>
  <c r="C15" i="7" l="1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14" i="7"/>
  <c r="B43" i="7" l="1"/>
  <c r="F43" i="7"/>
  <c r="B46" i="7"/>
  <c r="A47" i="7"/>
  <c r="A48" i="7" s="1"/>
  <c r="B48" i="7" s="1"/>
  <c r="B47" i="7" l="1"/>
  <c r="A49" i="7"/>
  <c r="B49" i="7" s="1"/>
  <c r="F13" i="9"/>
  <c r="A50" i="7" l="1"/>
  <c r="B50" i="7" s="1"/>
  <c r="F10" i="7"/>
  <c r="A51" i="7" l="1"/>
  <c r="B51" i="7" s="1"/>
  <c r="C9" i="11"/>
  <c r="C10" i="11" s="1"/>
  <c r="D9" i="11"/>
  <c r="D10" i="11" s="1"/>
  <c r="B9" i="11"/>
  <c r="B10" i="11" s="1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C11" i="10"/>
  <c r="D11" i="10"/>
  <c r="C10" i="10"/>
  <c r="D10" i="10"/>
  <c r="B10" i="10"/>
  <c r="B11" i="10" s="1"/>
  <c r="G11" i="10" l="1"/>
  <c r="A52" i="7"/>
  <c r="B52" i="7" s="1"/>
  <c r="F10" i="10"/>
  <c r="F11" i="10" s="1"/>
  <c r="B17" i="9"/>
  <c r="A53" i="7" l="1"/>
  <c r="B53" i="7" s="1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B11" i="9"/>
  <c r="C17" i="9" s="1"/>
  <c r="C11" i="9"/>
  <c r="A18" i="9"/>
  <c r="B18" i="9" s="1"/>
  <c r="A3" i="9"/>
  <c r="A54" i="7" l="1"/>
  <c r="B54" i="7" s="1"/>
  <c r="C19" i="9"/>
  <c r="C36" i="9"/>
  <c r="C34" i="9"/>
  <c r="C32" i="9"/>
  <c r="C30" i="9"/>
  <c r="C28" i="9"/>
  <c r="C26" i="9"/>
  <c r="C20" i="9"/>
  <c r="C18" i="9"/>
  <c r="C37" i="9"/>
  <c r="C35" i="9"/>
  <c r="C33" i="9"/>
  <c r="C31" i="9"/>
  <c r="C29" i="9"/>
  <c r="C27" i="9"/>
  <c r="C25" i="9"/>
  <c r="C23" i="9"/>
  <c r="C21" i="9"/>
  <c r="A19" i="9"/>
  <c r="A20" i="9" s="1"/>
  <c r="B20" i="9" s="1"/>
  <c r="C25" i="6"/>
  <c r="A55" i="7" l="1"/>
  <c r="B55" i="7" s="1"/>
  <c r="A21" i="9"/>
  <c r="B19" i="9"/>
  <c r="A22" i="9"/>
  <c r="B17" i="6"/>
  <c r="B16" i="6"/>
  <c r="B18" i="6" s="1"/>
  <c r="B15" i="6"/>
  <c r="A56" i="7" l="1"/>
  <c r="B56" i="7" s="1"/>
  <c r="B21" i="9"/>
  <c r="B22" i="9"/>
  <c r="C22" i="9" s="1"/>
  <c r="A23" i="9"/>
  <c r="A57" i="7" l="1"/>
  <c r="B57" i="7" s="1"/>
  <c r="A24" i="9"/>
  <c r="B23" i="9"/>
  <c r="A3" i="7"/>
  <c r="F25" i="6"/>
  <c r="G25" i="6"/>
  <c r="E25" i="6"/>
  <c r="B11" i="6"/>
  <c r="D25" i="6"/>
  <c r="A58" i="7" l="1"/>
  <c r="B58" i="7" s="1"/>
  <c r="A25" i="9"/>
  <c r="B24" i="9"/>
  <c r="C24" i="9" s="1"/>
  <c r="I25" i="6"/>
  <c r="J25" i="6"/>
  <c r="A26" i="6"/>
  <c r="D26" i="6"/>
  <c r="A59" i="7" l="1"/>
  <c r="B59" i="7" s="1"/>
  <c r="B25" i="9"/>
  <c r="A26" i="9"/>
  <c r="C26" i="6"/>
  <c r="I26" i="6" s="1"/>
  <c r="B26" i="6"/>
  <c r="G26" i="6"/>
  <c r="E26" i="6"/>
  <c r="F26" i="6"/>
  <c r="A60" i="7" l="1"/>
  <c r="B60" i="7" s="1"/>
  <c r="B26" i="9"/>
  <c r="A27" i="9"/>
  <c r="J26" i="6"/>
  <c r="A61" i="7" l="1"/>
  <c r="B61" i="7" s="1"/>
  <c r="A28" i="9"/>
  <c r="B27" i="9"/>
  <c r="C11" i="6"/>
  <c r="A15" i="7"/>
  <c r="A11" i="6"/>
  <c r="A62" i="7" l="1"/>
  <c r="B62" i="7" s="1"/>
  <c r="A29" i="9"/>
  <c r="B28" i="9"/>
  <c r="A16" i="7"/>
  <c r="A27" i="6"/>
  <c r="D27" i="6"/>
  <c r="A63" i="7" l="1"/>
  <c r="B63" i="7" s="1"/>
  <c r="B29" i="9"/>
  <c r="A30" i="9"/>
  <c r="B27" i="6"/>
  <c r="C27" i="6"/>
  <c r="I27" i="6" s="1"/>
  <c r="G27" i="6"/>
  <c r="E27" i="6"/>
  <c r="F27" i="6"/>
  <c r="A17" i="7"/>
  <c r="A28" i="6"/>
  <c r="D28" i="6"/>
  <c r="A64" i="7" l="1"/>
  <c r="B64" i="7" s="1"/>
  <c r="B30" i="9"/>
  <c r="A31" i="9"/>
  <c r="C28" i="6"/>
  <c r="J28" i="6" s="1"/>
  <c r="B28" i="6"/>
  <c r="A18" i="7"/>
  <c r="J27" i="6"/>
  <c r="F28" i="6"/>
  <c r="G28" i="6"/>
  <c r="E28" i="6"/>
  <c r="A29" i="6"/>
  <c r="D29" i="6"/>
  <c r="A65" i="7" l="1"/>
  <c r="B65" i="7" s="1"/>
  <c r="A19" i="7"/>
  <c r="A32" i="9"/>
  <c r="B31" i="9"/>
  <c r="C29" i="6"/>
  <c r="I29" i="6" s="1"/>
  <c r="B29" i="6"/>
  <c r="I28" i="6"/>
  <c r="E29" i="6"/>
  <c r="F29" i="6"/>
  <c r="G29" i="6"/>
  <c r="A30" i="6"/>
  <c r="A20" i="7"/>
  <c r="D30" i="6"/>
  <c r="A66" i="7" l="1"/>
  <c r="A33" i="9"/>
  <c r="B32" i="9"/>
  <c r="B30" i="6"/>
  <c r="C30" i="6"/>
  <c r="J29" i="6"/>
  <c r="G30" i="6"/>
  <c r="E30" i="6"/>
  <c r="F30" i="6"/>
  <c r="I30" i="6"/>
  <c r="A31" i="6"/>
  <c r="A21" i="7"/>
  <c r="D31" i="6"/>
  <c r="B66" i="7" l="1"/>
  <c r="A67" i="7"/>
  <c r="B33" i="9"/>
  <c r="A34" i="9"/>
  <c r="B31" i="6"/>
  <c r="C31" i="6"/>
  <c r="I31" i="6" s="1"/>
  <c r="J30" i="6"/>
  <c r="G31" i="6"/>
  <c r="E31" i="6"/>
  <c r="F31" i="6"/>
  <c r="A32" i="6"/>
  <c r="A22" i="7"/>
  <c r="D32" i="6"/>
  <c r="A68" i="7" l="1"/>
  <c r="B67" i="7"/>
  <c r="B34" i="9"/>
  <c r="A35" i="9"/>
  <c r="C32" i="6"/>
  <c r="J32" i="6" s="1"/>
  <c r="B32" i="6"/>
  <c r="J31" i="6"/>
  <c r="F32" i="6"/>
  <c r="G32" i="6"/>
  <c r="E32" i="6"/>
  <c r="A33" i="6"/>
  <c r="A23" i="7"/>
  <c r="D33" i="6"/>
  <c r="A69" i="7" l="1"/>
  <c r="B68" i="7"/>
  <c r="A36" i="9"/>
  <c r="B35" i="9"/>
  <c r="I32" i="6"/>
  <c r="C33" i="6"/>
  <c r="I33" i="6" s="1"/>
  <c r="B33" i="6"/>
  <c r="A34" i="6"/>
  <c r="F33" i="6"/>
  <c r="G33" i="6"/>
  <c r="E33" i="6"/>
  <c r="A24" i="7"/>
  <c r="D34" i="6"/>
  <c r="A70" i="7" l="1"/>
  <c r="B69" i="7"/>
  <c r="A37" i="9"/>
  <c r="B36" i="9"/>
  <c r="C34" i="6"/>
  <c r="J34" i="6" s="1"/>
  <c r="B34" i="6"/>
  <c r="J33" i="6"/>
  <c r="E34" i="6"/>
  <c r="F34" i="6"/>
  <c r="G34" i="6"/>
  <c r="A35" i="6"/>
  <c r="A25" i="7"/>
  <c r="D35" i="6"/>
  <c r="A71" i="7" l="1"/>
  <c r="B70" i="7"/>
  <c r="B37" i="9"/>
  <c r="B35" i="6"/>
  <c r="C35" i="6"/>
  <c r="J35" i="6" s="1"/>
  <c r="C16" i="6" s="1"/>
  <c r="I34" i="6"/>
  <c r="E35" i="6"/>
  <c r="G35" i="6"/>
  <c r="F35" i="6"/>
  <c r="A26" i="7"/>
  <c r="A72" i="7" l="1"/>
  <c r="B71" i="7"/>
  <c r="I35" i="6"/>
  <c r="C15" i="6" s="1"/>
  <c r="A27" i="7"/>
  <c r="A73" i="7" l="1"/>
  <c r="B72" i="7"/>
  <c r="A28" i="7"/>
  <c r="A74" i="7" l="1"/>
  <c r="B73" i="7"/>
  <c r="A29" i="7"/>
  <c r="A75" i="7" l="1"/>
  <c r="B74" i="7"/>
  <c r="A30" i="7"/>
  <c r="A76" i="7" l="1"/>
  <c r="B75" i="7"/>
  <c r="A31" i="7"/>
  <c r="A77" i="7" l="1"/>
  <c r="B76" i="7"/>
  <c r="A32" i="7"/>
  <c r="A78" i="7" l="1"/>
  <c r="B77" i="7"/>
  <c r="A33" i="7"/>
  <c r="B78" i="7" l="1"/>
  <c r="A79" i="7"/>
  <c r="A34" i="7"/>
  <c r="B79" i="7" l="1"/>
  <c r="A80" i="7"/>
  <c r="B80" i="7" l="1"/>
  <c r="A81" i="7"/>
  <c r="B81" i="7" l="1"/>
  <c r="A82" i="7"/>
  <c r="B82" i="7" l="1"/>
  <c r="A83" i="7"/>
  <c r="B83" i="7" l="1"/>
  <c r="A84" i="7"/>
  <c r="A85" i="7" l="1"/>
  <c r="B84" i="7"/>
  <c r="A86" i="7" l="1"/>
  <c r="B85" i="7"/>
  <c r="A87" i="7" l="1"/>
  <c r="B86" i="7"/>
  <c r="A88" i="7" l="1"/>
  <c r="B88" i="7" s="1"/>
  <c r="B87" i="7"/>
  <c r="F80" i="11" l="1"/>
  <c r="F45" i="11"/>
  <c r="F47" i="11"/>
  <c r="F16" i="11"/>
  <c r="F56" i="11"/>
  <c r="F14" i="11"/>
  <c r="F17" i="11"/>
  <c r="F33" i="11"/>
  <c r="F49" i="11"/>
  <c r="F65" i="11"/>
  <c r="F81" i="11"/>
  <c r="F97" i="11"/>
  <c r="F19" i="11"/>
  <c r="F55" i="11"/>
  <c r="F91" i="11"/>
  <c r="F24" i="11"/>
  <c r="F40" i="11"/>
  <c r="F64" i="11"/>
  <c r="F96" i="11"/>
  <c r="F18" i="11"/>
  <c r="F34" i="11"/>
  <c r="F50" i="11"/>
  <c r="F66" i="11"/>
  <c r="F82" i="11"/>
  <c r="F98" i="11"/>
  <c r="F15" i="11"/>
  <c r="F43" i="11"/>
  <c r="F71" i="11"/>
  <c r="F103" i="11"/>
  <c r="F60" i="11"/>
  <c r="F92" i="11"/>
  <c r="F108" i="11"/>
  <c r="F21" i="11"/>
  <c r="F37" i="11"/>
  <c r="F53" i="11"/>
  <c r="F69" i="11"/>
  <c r="F85" i="11"/>
  <c r="F101" i="11"/>
  <c r="F27" i="11"/>
  <c r="F67" i="11"/>
  <c r="F99" i="11"/>
  <c r="F28" i="11"/>
  <c r="F44" i="11"/>
  <c r="F72" i="11"/>
  <c r="F104" i="11"/>
  <c r="F22" i="11"/>
  <c r="F38" i="11"/>
  <c r="F54" i="11"/>
  <c r="F70" i="11"/>
  <c r="F86" i="11"/>
  <c r="F102" i="11"/>
  <c r="F23" i="11"/>
  <c r="F51" i="11"/>
  <c r="F79" i="11"/>
  <c r="F111" i="11"/>
  <c r="F68" i="11"/>
  <c r="F100" i="11"/>
  <c r="F25" i="11"/>
  <c r="F41" i="11"/>
  <c r="F57" i="11"/>
  <c r="F73" i="11"/>
  <c r="F89" i="11"/>
  <c r="F105" i="11"/>
  <c r="F39" i="11"/>
  <c r="F75" i="11"/>
  <c r="F107" i="11"/>
  <c r="F32" i="11"/>
  <c r="F52" i="11"/>
  <c r="F112" i="11"/>
  <c r="F26" i="11"/>
  <c r="F42" i="11"/>
  <c r="F58" i="11"/>
  <c r="F74" i="11"/>
  <c r="F90" i="11"/>
  <c r="F106" i="11"/>
  <c r="F31" i="11"/>
  <c r="F59" i="11"/>
  <c r="F87" i="11"/>
  <c r="F20" i="11"/>
  <c r="F76" i="11"/>
  <c r="F29" i="11"/>
  <c r="F61" i="11"/>
  <c r="F77" i="11"/>
  <c r="F93" i="11"/>
  <c r="F109" i="11"/>
  <c r="F83" i="11"/>
  <c r="F36" i="11"/>
  <c r="F88" i="11"/>
  <c r="F62" i="11"/>
  <c r="F35" i="11"/>
  <c r="F84" i="11"/>
  <c r="F78" i="11"/>
  <c r="F63" i="11"/>
  <c r="F30" i="11"/>
  <c r="F94" i="11"/>
  <c r="F95" i="11"/>
  <c r="F46" i="11"/>
  <c r="F110" i="11"/>
  <c r="F48" i="11"/>
  <c r="F13" i="11"/>
  <c r="F9" i="11" l="1"/>
  <c r="F10" i="11" s="1"/>
</calcChain>
</file>

<file path=xl/sharedStrings.xml><?xml version="1.0" encoding="utf-8"?>
<sst xmlns="http://schemas.openxmlformats.org/spreadsheetml/2006/main" count="105" uniqueCount="66">
  <si>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</si>
  <si>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</si>
  <si>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</si>
  <si>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</si>
  <si>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</si>
  <si>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n</t>
  </si>
  <si>
    <t>x</t>
  </si>
  <si>
    <t>х</t>
  </si>
  <si>
    <t>P(X&lt;=х)</t>
  </si>
  <si>
    <t>P(X=х)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</si>
  <si>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</si>
  <si>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</si>
  <si>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</si>
  <si>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</si>
  <si>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</si>
  <si>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</si>
  <si>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для Мат.ожидания</t>
  </si>
  <si>
    <t>для Дисперсии</t>
  </si>
  <si>
    <t>Мода</t>
  </si>
  <si>
    <t>Коэфф. ассиметрии</t>
  </si>
  <si>
    <t>Биномиальное распределение. Дискретные распределения в MS EXCEL</t>
  </si>
  <si>
    <t>p</t>
  </si>
  <si>
    <t>Вероятность успеха в испытании</t>
  </si>
  <si>
    <t>Размер выборки n</t>
  </si>
  <si>
    <t>Количество успехов в выборке из n элементов (x&lt;=n)</t>
  </si>
  <si>
    <t>P(X&lt;=x): вероятность, что в выборке будет x или меньше успехов</t>
  </si>
  <si>
    <t>Функция БИНОМ.РАСП</t>
  </si>
  <si>
    <t>Функция БИНОМРАСП</t>
  </si>
  <si>
    <t>Функция вероятности P(X&lt;=x)</t>
  </si>
  <si>
    <t>Плотность вероятности P(X=x)</t>
  </si>
  <si>
    <t>Для графика</t>
  </si>
  <si>
    <t>Показатели распределения</t>
  </si>
  <si>
    <t>График функции распределения и плотности вероятности</t>
  </si>
  <si>
    <t>БИНОМ.ОБР</t>
  </si>
  <si>
    <t>Горизонтальная линия</t>
  </si>
  <si>
    <t>у</t>
  </si>
  <si>
    <t>Красная точка</t>
  </si>
  <si>
    <t>Наименьшее х, для которого вероятность &gt;= критерию</t>
  </si>
  <si>
    <t>Функция КРИТБИНОМ()</t>
  </si>
  <si>
    <t>Количество дефектных изд. в выборке из n элементов (x&lt;=n)</t>
  </si>
  <si>
    <t>Служебные столбцы</t>
  </si>
  <si>
    <t>Обратная функция</t>
  </si>
  <si>
    <t>Число переменных</t>
  </si>
  <si>
    <t>Значение вероятности успеха p</t>
  </si>
  <si>
    <t>Генерация случайных чисел. Распределение Бернулли</t>
  </si>
  <si>
    <t>Число, соответствующее успеху</t>
  </si>
  <si>
    <t>Массив1</t>
  </si>
  <si>
    <t>Массив2</t>
  </si>
  <si>
    <t>Массив3</t>
  </si>
  <si>
    <t>Число успехов</t>
  </si>
  <si>
    <t>Оценка p</t>
  </si>
  <si>
    <t>Число, соответствующее неудаче</t>
  </si>
  <si>
    <t>Количество случайных чисел</t>
  </si>
  <si>
    <t>Генерация случайных чисел. Биномиальное распределение</t>
  </si>
  <si>
    <t>СЛУЧМЕЖДУ() для p=0,5</t>
  </si>
  <si>
    <t>Число испытаний n</t>
  </si>
  <si>
    <t>Среднее значение успехов</t>
  </si>
  <si>
    <t>СЛЧИС()</t>
  </si>
  <si>
    <t>Критерий (значение вероятности в пределах [0; 1])</t>
  </si>
  <si>
    <t>Для графика при больших n*p</t>
  </si>
  <si>
    <t>n*p</t>
  </si>
  <si>
    <t>Мат.ожидание (среднее=n*p)</t>
  </si>
  <si>
    <t>Дисперсия=npq</t>
  </si>
  <si>
    <t>Среднее</t>
  </si>
  <si>
    <t>Пакет анализа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</si>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</sst>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2" fillId="6" borderId="0" xfId="0" applyFont="1" applyFill="1" applyAlignment="1">
      <alignment vertical="center"/>
    </xf>
    <xf numFmtId="0" fontId="10" fillId="0" borderId="0" xfId="1" applyFont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14" fillId="0" borderId="0" xfId="1" applyFont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0" fillId="0" borderId="2" xfId="1" applyFont="1" applyBorder="1"/>
    <xf numFmtId="0" fontId="11" fillId="0" borderId="2" xfId="1" applyFont="1" applyBorder="1"/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/>
    </xf>
    <xf numFmtId="0" fontId="0" fillId="0" borderId="1" xfId="0" applyBorder="1"/>
    <xf numFmtId="0" fontId="15" fillId="0" borderId="0" xfId="0" applyFont="1"/>
    <xf numFmtId="0" fontId="15" fillId="0" borderId="1" xfId="0" applyFont="1" applyBorder="1"/>
    <xf numFmtId="0" fontId="15" fillId="0" borderId="0" xfId="0" applyFont="1" applyFill="1" applyBorder="1"/>
    <xf numFmtId="0" fontId="15" fillId="0" borderId="1" xfId="0" applyFont="1" applyFill="1" applyBorder="1"/>
    <xf numFmtId="0" fontId="0" fillId="0" borderId="1" xfId="0" applyFill="1" applyBorder="1"/>
    <xf numFmtId="0" fontId="11" fillId="6" borderId="0" xfId="1" applyFont="1" applyFill="1" applyBorder="1" applyAlignment="1"/>
    <xf numFmtId="0" fontId="0" fillId="0" borderId="3" xfId="0" applyBorder="1"/>
    <xf numFmtId="0" fontId="16" fillId="0" borderId="0" xfId="0" applyFont="1" applyAlignment="1">
      <alignment horizontal="right"/>
    </xf>
    <xf numFmtId="0" fontId="5" fillId="3" borderId="0" xfId="2" applyFont="1" applyFill="1" applyAlignment="1" applyProtection="1">
      <alignment horizontal="center" vertical="center"/>
    </xf>
    <xf numFmtId="0" fontId="17" fillId="6" borderId="0" xfId="0" applyFont="1" applyFill="1" applyAlignment="1">
      <alignment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График!$F$10</c:f>
          <c:strCache>
            <c:ptCount val="1"/>
            <c:pt idx="0">
              <c:v>Биномиальное распределение B(n=20; p=0,2)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График!$C$12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invertIfNegative val="0"/>
          <c:cat>
            <c:numRef>
              <c:f>График!$A$14:$A$34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График!$C$14:$C$34</c:f>
              <c:numCache>
                <c:formatCode>General</c:formatCode>
                <c:ptCount val="21"/>
                <c:pt idx="0">
                  <c:v>1.1529215046068471E-2</c:v>
                </c:pt>
                <c:pt idx="1">
                  <c:v>5.7646075230342327E-2</c:v>
                </c:pt>
                <c:pt idx="2">
                  <c:v>0.1369094286720631</c:v>
                </c:pt>
                <c:pt idx="3">
                  <c:v>0.20536414300809455</c:v>
                </c:pt>
                <c:pt idx="4">
                  <c:v>0.21819940194610055</c:v>
                </c:pt>
                <c:pt idx="5">
                  <c:v>0.17455952155688043</c:v>
                </c:pt>
                <c:pt idx="6">
                  <c:v>0.1090997009730503</c:v>
                </c:pt>
                <c:pt idx="7">
                  <c:v>5.4549850486525116E-2</c:v>
                </c:pt>
                <c:pt idx="8">
                  <c:v>2.2160876760150834E-2</c:v>
                </c:pt>
                <c:pt idx="9">
                  <c:v>7.386958920050278E-3</c:v>
                </c:pt>
                <c:pt idx="10">
                  <c:v>2.0314137030138252E-3</c:v>
                </c:pt>
                <c:pt idx="11">
                  <c:v>4.6168493250314227E-4</c:v>
                </c:pt>
                <c:pt idx="12">
                  <c:v>8.6565924844339142E-5</c:v>
                </c:pt>
                <c:pt idx="13">
                  <c:v>1.3317834591436786E-5</c:v>
                </c:pt>
                <c:pt idx="14">
                  <c:v>1.6647293239295963E-6</c:v>
                </c:pt>
                <c:pt idx="15">
                  <c:v>1.6647293239296003E-7</c:v>
                </c:pt>
                <c:pt idx="16">
                  <c:v>1.3005697843199991E-8</c:v>
                </c:pt>
                <c:pt idx="17">
                  <c:v>7.6504104960000131E-10</c:v>
                </c:pt>
                <c:pt idx="18">
                  <c:v>3.1876710399999934E-11</c:v>
                </c:pt>
                <c:pt idx="19">
                  <c:v>8.3886079999999927E-13</c:v>
                </c:pt>
                <c:pt idx="20">
                  <c:v>1.048576000000001E-14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11136"/>
        <c:axId val="36812672"/>
      </c:barChart>
      <c:lineChart>
        <c:grouping val="standard"/>
        <c:varyColors val="0"/>
        <c:ser>
          <c:idx val="0"/>
          <c:order val="0"/>
          <c:tx>
            <c:strRef>
              <c:f>График!$B$12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9050">
              <a:prstDash val="dash"/>
            </a:ln>
          </c:spPr>
          <c:marker>
            <c:symbol val="circle"/>
            <c:size val="7"/>
          </c:marker>
          <c:cat>
            <c:numRef>
              <c:f>График!$A$14:$A$34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График!$B$14:$B$34</c:f>
              <c:numCache>
                <c:formatCode>General</c:formatCode>
                <c:ptCount val="21"/>
                <c:pt idx="0">
                  <c:v>1.1529215046068471E-2</c:v>
                </c:pt>
                <c:pt idx="1">
                  <c:v>6.9175290276410825E-2</c:v>
                </c:pt>
                <c:pt idx="2">
                  <c:v>0.20608471894847391</c:v>
                </c:pt>
                <c:pt idx="3">
                  <c:v>0.4114488619565686</c:v>
                </c:pt>
                <c:pt idx="4">
                  <c:v>0.62964826390266915</c:v>
                </c:pt>
                <c:pt idx="5">
                  <c:v>0.8042077854595493</c:v>
                </c:pt>
                <c:pt idx="6">
                  <c:v>0.91330748643259985</c:v>
                </c:pt>
                <c:pt idx="7">
                  <c:v>0.9678573369191249</c:v>
                </c:pt>
                <c:pt idx="8">
                  <c:v>0.99001821367927567</c:v>
                </c:pt>
                <c:pt idx="9">
                  <c:v>0.99740517259932604</c:v>
                </c:pt>
                <c:pt idx="10">
                  <c:v>0.99943658630233978</c:v>
                </c:pt>
                <c:pt idx="11">
                  <c:v>0.99989827123484298</c:v>
                </c:pt>
                <c:pt idx="12">
                  <c:v>0.99998483715968733</c:v>
                </c:pt>
                <c:pt idx="13">
                  <c:v>0.99999815499427869</c:v>
                </c:pt>
                <c:pt idx="14">
                  <c:v>0.99999981972360263</c:v>
                </c:pt>
                <c:pt idx="15">
                  <c:v>0.99999998619653507</c:v>
                </c:pt>
                <c:pt idx="16">
                  <c:v>0.99999999920223281</c:v>
                </c:pt>
                <c:pt idx="17">
                  <c:v>0.99999999996727396</c:v>
                </c:pt>
                <c:pt idx="18">
                  <c:v>0.99999999999915068</c:v>
                </c:pt>
                <c:pt idx="19">
                  <c:v>0.99999999999998956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1136"/>
        <c:axId val="36812672"/>
      </c:lineChart>
      <c:catAx>
        <c:axId val="36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812672"/>
        <c:crosses val="autoZero"/>
        <c:auto val="1"/>
        <c:lblAlgn val="ctr"/>
        <c:lblOffset val="100"/>
        <c:noMultiLvlLbl val="0"/>
      </c:catAx>
      <c:valAx>
        <c:axId val="3681267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11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График!$F$43</c:f>
          <c:strCache>
            <c:ptCount val="1"/>
            <c:pt idx="0">
              <c:v>Плотность вероятности Биномиального распределения B(n=200; p=0,25), n*p=50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8671590469795933E-2"/>
          <c:y val="0.18450987744179037"/>
          <c:w val="0.88113125394209446"/>
          <c:h val="0.66932927501709349"/>
        </c:manualLayout>
      </c:layout>
      <c:lineChart>
        <c:grouping val="standard"/>
        <c:varyColors val="0"/>
        <c:ser>
          <c:idx val="1"/>
          <c:order val="0"/>
          <c:tx>
            <c:strRef>
              <c:f>График!$B$45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spPr>
            <a:ln w="15875">
              <a:solidFill>
                <a:schemeClr val="tx2"/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График!$A$46:$A$88</c:f>
              <c:numCache>
                <c:formatCode>General</c:formatCode>
                <c:ptCount val="43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</c:numCache>
            </c:numRef>
          </c:cat>
          <c:val>
            <c:numRef>
              <c:f>График!$B$46:$B$88</c:f>
              <c:numCache>
                <c:formatCode>General</c:formatCode>
                <c:ptCount val="43"/>
                <c:pt idx="0">
                  <c:v>2.0467349566274985E-4</c:v>
                </c:pt>
                <c:pt idx="1">
                  <c:v>3.7413434691040229E-4</c:v>
                </c:pt>
                <c:pt idx="2">
                  <c:v>6.586323398735202E-4</c:v>
                </c:pt>
                <c:pt idx="3">
                  <c:v>1.117679122209611E-3</c:v>
                </c:pt>
                <c:pt idx="4">
                  <c:v>1.8299256216569102E-3</c:v>
                </c:pt>
                <c:pt idx="5">
                  <c:v>2.8930252685242653E-3</c:v>
                </c:pt>
                <c:pt idx="6">
                  <c:v>4.419899715800959E-3</c:v>
                </c:pt>
                <c:pt idx="7">
                  <c:v>6.530302282805012E-3</c:v>
                </c:pt>
                <c:pt idx="8">
                  <c:v>9.3371865973440136E-3</c:v>
                </c:pt>
                <c:pt idx="9">
                  <c:v>1.2928412211707129E-2</c:v>
                </c:pt>
                <c:pt idx="10">
                  <c:v>1.7345619717373705E-2</c:v>
                </c:pt>
                <c:pt idx="11">
                  <c:v>2.2563407762437312E-2</c:v>
                </c:pt>
                <c:pt idx="12">
                  <c:v>2.8472871700218526E-2</c:v>
                </c:pt>
                <c:pt idx="13">
                  <c:v>3.4873749834376196E-2</c:v>
                </c:pt>
                <c:pt idx="14">
                  <c:v>4.1478626696947477E-2</c:v>
                </c:pt>
                <c:pt idx="15">
                  <c:v>4.7930857516472615E-2</c:v>
                </c:pt>
                <c:pt idx="16">
                  <c:v>5.3835383442414911E-2</c:v>
                </c:pt>
                <c:pt idx="17">
                  <c:v>5.8798929433559549E-2</c:v>
                </c:pt>
                <c:pt idx="18">
                  <c:v>6.2473862523157016E-2</c:v>
                </c:pt>
                <c:pt idx="19">
                  <c:v>6.4598823833468488E-2</c:v>
                </c:pt>
                <c:pt idx="20">
                  <c:v>6.5029482659024959E-2</c:v>
                </c:pt>
                <c:pt idx="21">
                  <c:v>6.3754394763749944E-2</c:v>
                </c:pt>
                <c:pt idx="22">
                  <c:v>6.0893620639735517E-2</c:v>
                </c:pt>
                <c:pt idx="23">
                  <c:v>5.6680854431955051E-2</c:v>
                </c:pt>
                <c:pt idx="24">
                  <c:v>5.1432627169737011E-2</c:v>
                </c:pt>
                <c:pt idx="25">
                  <c:v>4.5510082222918836E-2</c:v>
                </c:pt>
                <c:pt idx="26">
                  <c:v>3.9279535251923972E-2</c:v>
                </c:pt>
                <c:pt idx="27">
                  <c:v>3.3077503370041235E-2</c:v>
                </c:pt>
                <c:pt idx="28">
                  <c:v>2.7184384953539614E-2</c:v>
                </c:pt>
                <c:pt idx="29">
                  <c:v>2.1808941601144782E-2</c:v>
                </c:pt>
                <c:pt idx="30">
                  <c:v>1.7083670920896788E-2</c:v>
                </c:pt>
                <c:pt idx="31">
                  <c:v>1.3069475021451064E-2</c:v>
                </c:pt>
                <c:pt idx="32">
                  <c:v>9.7669732687187902E-3</c:v>
                </c:pt>
                <c:pt idx="33">
                  <c:v>7.1314407993819861E-3</c:v>
                </c:pt>
                <c:pt idx="34">
                  <c:v>5.088580153725695E-3</c:v>
                </c:pt>
                <c:pt idx="35">
                  <c:v>3.5489584661881754E-3</c:v>
                </c:pt>
                <c:pt idx="36">
                  <c:v>2.4197444087646668E-3</c:v>
                </c:pt>
                <c:pt idx="37">
                  <c:v>1.6131629391764398E-3</c:v>
                </c:pt>
                <c:pt idx="38">
                  <c:v>1.0517189750513085E-3</c:v>
                </c:pt>
                <c:pt idx="39">
                  <c:v>6.706613753950368E-4</c:v>
                </c:pt>
                <c:pt idx="40">
                  <c:v>4.183649532226208E-4</c:v>
                </c:pt>
                <c:pt idx="41">
                  <c:v>2.5534011229549474E-4</c:v>
                </c:pt>
                <c:pt idx="42">
                  <c:v>1.524947892875872E-4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9392"/>
        <c:axId val="37182080"/>
      </c:lineChart>
      <c:catAx>
        <c:axId val="371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82080"/>
        <c:crosses val="autoZero"/>
        <c:auto val="1"/>
        <c:lblAlgn val="ctr"/>
        <c:lblOffset val="100"/>
        <c:noMultiLvlLbl val="0"/>
      </c:catAx>
      <c:valAx>
        <c:axId val="37182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7596899224806202"/>
              <c:y val="0.931490034333943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717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БИНОМ.ОБР!$F$13</c:f>
          <c:strCache>
            <c:ptCount val="1"/>
            <c:pt idx="0">
              <c:v>Биномиальное распределение B(n=20; p=0,2)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БИНОМ.ОБР!$B$15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5875">
              <a:prstDash val="dash"/>
            </a:ln>
          </c:spPr>
          <c:marker>
            <c:symbol val="circle"/>
            <c:size val="6"/>
          </c:marker>
          <c:cat>
            <c:numRef>
              <c:f>БИНОМ.ОБР!$A$17:$A$36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БИНОМ.ОБР!$B$17:$B$36</c:f>
              <c:numCache>
                <c:formatCode>General</c:formatCode>
                <c:ptCount val="20"/>
                <c:pt idx="0">
                  <c:v>1.1529215046068471E-2</c:v>
                </c:pt>
                <c:pt idx="1">
                  <c:v>6.9175290276410825E-2</c:v>
                </c:pt>
                <c:pt idx="2">
                  <c:v>0.20608471894847391</c:v>
                </c:pt>
                <c:pt idx="3">
                  <c:v>0.4114488619565686</c:v>
                </c:pt>
                <c:pt idx="4">
                  <c:v>0.62964826390266915</c:v>
                </c:pt>
                <c:pt idx="5">
                  <c:v>0.8042077854595493</c:v>
                </c:pt>
                <c:pt idx="6">
                  <c:v>0.91330748643259985</c:v>
                </c:pt>
                <c:pt idx="7">
                  <c:v>0.9678573369191249</c:v>
                </c:pt>
                <c:pt idx="8">
                  <c:v>0.99001821367927567</c:v>
                </c:pt>
                <c:pt idx="9">
                  <c:v>0.99740517259932604</c:v>
                </c:pt>
                <c:pt idx="10">
                  <c:v>0.99943658630233978</c:v>
                </c:pt>
                <c:pt idx="11">
                  <c:v>0.99989827123484298</c:v>
                </c:pt>
                <c:pt idx="12">
                  <c:v>0.99998483715968733</c:v>
                </c:pt>
                <c:pt idx="13">
                  <c:v>0.99999815499427869</c:v>
                </c:pt>
                <c:pt idx="14">
                  <c:v>0.99999981972360263</c:v>
                </c:pt>
                <c:pt idx="15">
                  <c:v>0.99999998619653507</c:v>
                </c:pt>
                <c:pt idx="16">
                  <c:v>0.99999999920223281</c:v>
                </c:pt>
                <c:pt idx="17">
                  <c:v>0.99999999996727396</c:v>
                </c:pt>
                <c:pt idx="18">
                  <c:v>0.99999999999915068</c:v>
                </c:pt>
                <c:pt idx="19">
                  <c:v>0.99999999999998956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БИНОМ.ОБР!$D$15</c:f>
              <c:strCache>
                <c:ptCount val="1"/>
                <c:pt idx="0">
                  <c:v>Горизонтальная линия</c:v>
                </c:pt>
              </c:strCache>
            </c:strRef>
          </c:tx>
          <c:marker>
            <c:symbol val="none"/>
          </c:marker>
          <c:val>
            <c:numRef>
              <c:f>БИНОМ.ОБР!$D$17:$D$37</c:f>
              <c:numCache>
                <c:formatCode>General</c:formatCode>
                <c:ptCount val="21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БИНОМ.ОБР!$C$16</c:f>
              <c:strCache>
                <c:ptCount val="1"/>
                <c:pt idx="0">
                  <c:v>БИНОМ.ОБР</c:v>
                </c:pt>
              </c:strCache>
            </c:strRef>
          </c:tx>
          <c:marker>
            <c:symbol val="circle"/>
            <c:size val="8"/>
            <c:spPr>
              <a:solidFill>
                <a:srgbClr val="FF0000"/>
              </a:solidFill>
            </c:spPr>
          </c:marker>
          <c:val>
            <c:numRef>
              <c:f>БИНОМ.ОБР!$C$17:$C$37</c:f>
              <c:numCache>
                <c:formatCode>General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0.8042077854595493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13728"/>
        <c:axId val="37915648"/>
      </c:lineChart>
      <c:catAx>
        <c:axId val="379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915648"/>
        <c:crosses val="autoZero"/>
        <c:auto val="1"/>
        <c:lblAlgn val="ctr"/>
        <c:lblOffset val="100"/>
        <c:noMultiLvlLbl val="0"/>
      </c:catAx>
      <c:valAx>
        <c:axId val="3791564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913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12</xdr:col>
      <xdr:colOff>0</xdr:colOff>
      <xdr:row>29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12</xdr:col>
      <xdr:colOff>0</xdr:colOff>
      <xdr:row>64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161924</xdr:rowOff>
    </xdr:from>
    <xdr:to>
      <xdr:col>11</xdr:col>
      <xdr:colOff>0</xdr:colOff>
      <xdr:row>36</xdr:row>
      <xdr:rowOff>161924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binomialn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binomialn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2.ru/articles/binomialn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L15" sqref="L15"/>
    </sheetView>
  </sheetViews>
  <sheetFormatPr defaultRowHeight="12.75" x14ac:dyDescent="0.2"/>
  <cols>
    <col min="1" max="1" width="13.28515625" style="4" customWidth="1"/>
    <col min="2" max="2" width="10.85546875" style="4" customWidth="1"/>
    <col min="3" max="3" width="11.7109375" style="4" customWidth="1"/>
    <col min="4" max="7" width="10.85546875" style="4" customWidth="1"/>
    <col min="8" max="8" width="1.85546875" style="4" customWidth="1"/>
    <col min="9" max="9" width="16.42578125" style="4" bestFit="1" customWidth="1"/>
    <col min="10" max="10" width="13.28515625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3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3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13" ht="18.75" x14ac:dyDescent="0.2">
      <c r="A3" s="1" t="s">
        <v>20</v>
      </c>
      <c r="B3" s="1"/>
      <c r="C3" s="1"/>
      <c r="D3" s="1"/>
      <c r="E3" s="1"/>
      <c r="F3" s="1"/>
      <c r="G3" s="1"/>
      <c r="H3" s="1"/>
      <c r="I3" s="1"/>
    </row>
    <row r="4" spans="1:13" ht="15.75" x14ac:dyDescent="0.25">
      <c r="A4" s="22" t="s">
        <v>29</v>
      </c>
      <c r="B4" s="25"/>
      <c r="C4" s="25"/>
      <c r="D4" s="25"/>
      <c r="E4" s="25"/>
      <c r="F4" s="25"/>
      <c r="G4" s="25"/>
      <c r="H4" s="25"/>
      <c r="I4" s="25"/>
    </row>
    <row r="5" spans="1:13" ht="4.5" customHeight="1" x14ac:dyDescent="0.2"/>
    <row r="6" spans="1:13" x14ac:dyDescent="0.2">
      <c r="A6" s="11" t="s">
        <v>11</v>
      </c>
      <c r="B6" s="11" t="s">
        <v>10</v>
      </c>
    </row>
    <row r="7" spans="1:13" x14ac:dyDescent="0.2">
      <c r="A7" s="10" t="s">
        <v>21</v>
      </c>
      <c r="B7" s="12">
        <v>0.1</v>
      </c>
      <c r="C7" s="4" t="s">
        <v>22</v>
      </c>
    </row>
    <row r="8" spans="1:13" x14ac:dyDescent="0.2">
      <c r="A8" s="10" t="s">
        <v>5</v>
      </c>
      <c r="B8" s="12">
        <v>10</v>
      </c>
      <c r="C8" s="4" t="s">
        <v>23</v>
      </c>
    </row>
    <row r="9" spans="1:13" x14ac:dyDescent="0.2">
      <c r="A9" s="10" t="s">
        <v>6</v>
      </c>
      <c r="B9" s="12">
        <v>5</v>
      </c>
      <c r="C9" s="4" t="s">
        <v>24</v>
      </c>
    </row>
    <row r="10" spans="1:13" x14ac:dyDescent="0.2">
      <c r="M10" s="4" t="s">
        <v>65</v>
      </c>
    </row>
    <row r="11" spans="1:13" x14ac:dyDescent="0.2">
      <c r="A11" s="10" t="str">
        <f>"P(X="&amp;B9&amp;")"</f>
        <v>P(X=5)</v>
      </c>
      <c r="B11" s="10">
        <f>_xlfn.BINOM.DIST($B9,$B$8,$B$7,FALSE)</f>
        <v>1.4880348000000001E-3</v>
      </c>
      <c r="C11" s="4" t="str">
        <f>"Вероятность, что в выборке из n элементов будет ровно "&amp;B9&amp;" годных элемента"</f>
        <v>Вероятность, что в выборке из n элементов будет ровно 5 годных элемента</v>
      </c>
    </row>
    <row r="12" spans="1:13" x14ac:dyDescent="0.2">
      <c r="A12" s="20"/>
      <c r="B12" s="20"/>
    </row>
    <row r="13" spans="1:13" ht="15.75" x14ac:dyDescent="0.25">
      <c r="A13" s="22" t="s">
        <v>31</v>
      </c>
      <c r="B13" s="25"/>
      <c r="C13" s="25"/>
      <c r="D13" s="25"/>
      <c r="E13" s="25"/>
      <c r="F13" s="25"/>
      <c r="G13" s="25"/>
      <c r="H13" s="25"/>
    </row>
    <row r="14" spans="1:13" ht="5.25" customHeight="1" x14ac:dyDescent="0.2"/>
    <row r="15" spans="1:13" ht="25.5" x14ac:dyDescent="0.2">
      <c r="A15" s="15" t="s">
        <v>61</v>
      </c>
      <c r="B15" s="16">
        <f>n*p</f>
        <v>1</v>
      </c>
      <c r="C15" s="16">
        <f>SUM(I25:I35)</f>
        <v>1.0000000000000002</v>
      </c>
    </row>
    <row r="16" spans="1:13" x14ac:dyDescent="0.2">
      <c r="A16" s="10" t="s">
        <v>62</v>
      </c>
      <c r="B16" s="17">
        <f>n*p*(1-p)</f>
        <v>0.9</v>
      </c>
      <c r="C16" s="17">
        <f>SUM(J25:J35)</f>
        <v>0.90000000000000013</v>
      </c>
    </row>
    <row r="17" spans="1:10" x14ac:dyDescent="0.2">
      <c r="A17" s="10" t="s">
        <v>18</v>
      </c>
      <c r="B17" s="17">
        <f>(n+1)*p</f>
        <v>1.1000000000000001</v>
      </c>
      <c r="C17" s="18"/>
    </row>
    <row r="18" spans="1:10" ht="25.5" x14ac:dyDescent="0.2">
      <c r="A18" s="15" t="s">
        <v>19</v>
      </c>
      <c r="B18" s="17">
        <f>(1-2*p)*SQRT(B16)</f>
        <v>0.7589466384404111</v>
      </c>
      <c r="C18" s="18"/>
    </row>
    <row r="19" spans="1:10" x14ac:dyDescent="0.2">
      <c r="A19" s="20"/>
      <c r="B19" s="20"/>
    </row>
    <row r="20" spans="1:10" x14ac:dyDescent="0.2">
      <c r="A20" s="22" t="s">
        <v>28</v>
      </c>
      <c r="B20" s="22"/>
      <c r="C20" s="23"/>
      <c r="D20" s="23"/>
      <c r="E20" s="23"/>
      <c r="F20" s="23"/>
      <c r="G20" s="23"/>
      <c r="H20" s="21"/>
    </row>
    <row r="21" spans="1:10" x14ac:dyDescent="0.2">
      <c r="A21" s="24" t="s">
        <v>25</v>
      </c>
    </row>
    <row r="23" spans="1:10" x14ac:dyDescent="0.2">
      <c r="B23" s="13" t="s">
        <v>26</v>
      </c>
      <c r="C23" s="13"/>
      <c r="D23" s="14" t="s">
        <v>15</v>
      </c>
      <c r="E23" s="14"/>
      <c r="F23" s="13" t="s">
        <v>27</v>
      </c>
      <c r="G23" s="13"/>
      <c r="I23" s="4" t="s">
        <v>40</v>
      </c>
    </row>
    <row r="24" spans="1:10" x14ac:dyDescent="0.2">
      <c r="A24" s="11" t="s">
        <v>7</v>
      </c>
      <c r="B24" s="11" t="s">
        <v>8</v>
      </c>
      <c r="C24" s="11" t="s">
        <v>9</v>
      </c>
      <c r="D24" s="11" t="s">
        <v>8</v>
      </c>
      <c r="E24" s="11" t="s">
        <v>9</v>
      </c>
      <c r="F24" s="11" t="s">
        <v>8</v>
      </c>
      <c r="G24" s="11" t="s">
        <v>9</v>
      </c>
      <c r="I24" s="11" t="s">
        <v>16</v>
      </c>
      <c r="J24" s="11" t="s">
        <v>17</v>
      </c>
    </row>
    <row r="25" spans="1:10" x14ac:dyDescent="0.2">
      <c r="A25" s="10">
        <v>0</v>
      </c>
      <c r="B25" s="10">
        <f>_xlfn.BINOM.DIST($A25,n,p,TRUE)</f>
        <v>0.34867844009999993</v>
      </c>
      <c r="C25" s="10">
        <f t="shared" ref="C25:C35" si="0">_xlfn.BINOM.DIST($A25,n,p,FALSE)</f>
        <v>0.34867844009999993</v>
      </c>
      <c r="D25" s="10">
        <f ca="1">SUMPRODUCT(COMBIN($B$8,ROW(INDIRECT("A1:A"&amp;A25+1))-1)*($B$7^(ROW(INDIRECT("A1:A"&amp;A25+1))-1))*(1-$B$7)^($B$8-(ROW(INDIRECT("A1:A"&amp;A25+1))-1)))</f>
        <v>0.34867844010000015</v>
      </c>
      <c r="E25" s="10">
        <f>COMBIN($B$8,A25)*($B$7^A25)*(1-$B$7)^($B$8-A25)</f>
        <v>0.34867844010000015</v>
      </c>
      <c r="F25" s="10">
        <f>BINOMDIST($A25,$B$8,$B$7,TRUE)</f>
        <v>0.34867844009999993</v>
      </c>
      <c r="G25" s="10">
        <f>BINOMDIST($A25,$B$8,$B$7,FALSE)</f>
        <v>0.34867844009999993</v>
      </c>
      <c r="I25" s="10">
        <f>A25*C25</f>
        <v>0</v>
      </c>
      <c r="J25" s="10">
        <f>(A25-$B$15)^2*C25</f>
        <v>0.34867844009999993</v>
      </c>
    </row>
    <row r="26" spans="1:10" x14ac:dyDescent="0.2">
      <c r="A26" s="10">
        <f t="shared" ref="A26:A35" si="1">A25+1</f>
        <v>1</v>
      </c>
      <c r="B26" s="10">
        <f t="shared" ref="B25:B35" si="2">_xlfn.BINOM.DIST($A26,n,p,TRUE)</f>
        <v>0.73609892909999997</v>
      </c>
      <c r="C26" s="10">
        <f t="shared" si="0"/>
        <v>0.38742048899999998</v>
      </c>
      <c r="D26" s="10">
        <f t="shared" ref="D26:D35" ca="1" si="3">SUMPRODUCT(COMBIN($B$8,ROW(INDIRECT("A1:A"&amp;A26+1))-1)*($B$7^(ROW(INDIRECT("A1:A"&amp;A26+1))-1))*(1-$B$7)^($B$8-(ROW(INDIRECT("A1:A"&amp;A26+1))-1)))</f>
        <v>0.7360989291000003</v>
      </c>
      <c r="E26" s="10">
        <f t="shared" ref="E26:E35" si="4">COMBIN($B$8,A26)*($B$7^A26)*(1-$B$7)^($B$8-A26)</f>
        <v>0.38742048900000015</v>
      </c>
      <c r="F26" s="10">
        <f t="shared" ref="F26:F35" si="5">BINOMDIST($A26,$B$8,$B$7,TRUE)</f>
        <v>0.73609892909999997</v>
      </c>
      <c r="G26" s="10">
        <f t="shared" ref="G26:G35" si="6">BINOMDIST(A26,$B$8,$B$7,FALSE)</f>
        <v>0.38742048899999998</v>
      </c>
      <c r="I26" s="10">
        <f t="shared" ref="I26:I35" si="7">A26*C26</f>
        <v>0.38742048899999998</v>
      </c>
      <c r="J26" s="10">
        <f t="shared" ref="J26:J35" si="8">(A26-$B$15)^2*C26</f>
        <v>0</v>
      </c>
    </row>
    <row r="27" spans="1:10" x14ac:dyDescent="0.2">
      <c r="A27" s="10">
        <f t="shared" si="1"/>
        <v>2</v>
      </c>
      <c r="B27" s="10">
        <f t="shared" si="2"/>
        <v>0.92980917360000004</v>
      </c>
      <c r="C27" s="10">
        <f t="shared" si="0"/>
        <v>0.19371024450000005</v>
      </c>
      <c r="D27" s="10">
        <f t="shared" ca="1" si="3"/>
        <v>0.92980917360000037</v>
      </c>
      <c r="E27" s="10">
        <f t="shared" si="4"/>
        <v>0.1937102445000001</v>
      </c>
      <c r="F27" s="10">
        <f t="shared" si="5"/>
        <v>0.92980917360000004</v>
      </c>
      <c r="G27" s="10">
        <f t="shared" si="6"/>
        <v>0.19371024450000005</v>
      </c>
      <c r="I27" s="10">
        <f t="shared" si="7"/>
        <v>0.38742048900000009</v>
      </c>
      <c r="J27" s="10">
        <f t="shared" si="8"/>
        <v>0.19371024450000005</v>
      </c>
    </row>
    <row r="28" spans="1:10" x14ac:dyDescent="0.2">
      <c r="A28" s="10">
        <f t="shared" si="1"/>
        <v>3</v>
      </c>
      <c r="B28" s="10">
        <f t="shared" si="2"/>
        <v>0.98720480160000001</v>
      </c>
      <c r="C28" s="10">
        <f t="shared" si="0"/>
        <v>5.739562799999999E-2</v>
      </c>
      <c r="D28" s="10">
        <f t="shared" ca="1" si="3"/>
        <v>0.98720480160000035</v>
      </c>
      <c r="E28" s="10">
        <f t="shared" si="4"/>
        <v>5.7395628000000025E-2</v>
      </c>
      <c r="F28" s="10">
        <f t="shared" si="5"/>
        <v>0.98720480160000001</v>
      </c>
      <c r="G28" s="10">
        <f t="shared" si="6"/>
        <v>5.739562799999999E-2</v>
      </c>
      <c r="I28" s="10">
        <f t="shared" si="7"/>
        <v>0.17218688399999998</v>
      </c>
      <c r="J28" s="10">
        <f t="shared" si="8"/>
        <v>0.22958251199999996</v>
      </c>
    </row>
    <row r="29" spans="1:10" x14ac:dyDescent="0.2">
      <c r="A29" s="10">
        <f t="shared" si="1"/>
        <v>4</v>
      </c>
      <c r="B29" s="10">
        <f t="shared" si="2"/>
        <v>0.99836506260000002</v>
      </c>
      <c r="C29" s="10">
        <f t="shared" si="0"/>
        <v>1.1160261000000003E-2</v>
      </c>
      <c r="D29" s="10">
        <f t="shared" ca="1" si="3"/>
        <v>0.99836506260000035</v>
      </c>
      <c r="E29" s="10">
        <f t="shared" si="4"/>
        <v>1.1160261000000008E-2</v>
      </c>
      <c r="F29" s="10">
        <f t="shared" si="5"/>
        <v>0.99836506260000002</v>
      </c>
      <c r="G29" s="10">
        <f t="shared" si="6"/>
        <v>1.1160261000000003E-2</v>
      </c>
      <c r="I29" s="10">
        <f t="shared" si="7"/>
        <v>4.4641044000000012E-2</v>
      </c>
      <c r="J29" s="10">
        <f t="shared" si="8"/>
        <v>0.10044234900000003</v>
      </c>
    </row>
    <row r="30" spans="1:10" x14ac:dyDescent="0.2">
      <c r="A30" s="10">
        <f t="shared" si="1"/>
        <v>5</v>
      </c>
      <c r="B30" s="10">
        <f t="shared" si="2"/>
        <v>0.99985309739999995</v>
      </c>
      <c r="C30" s="10">
        <f t="shared" si="0"/>
        <v>1.4880348000000001E-3</v>
      </c>
      <c r="D30" s="10">
        <f t="shared" ca="1" si="3"/>
        <v>0.99985309740000039</v>
      </c>
      <c r="E30" s="10">
        <f t="shared" si="4"/>
        <v>1.4880348000000012E-3</v>
      </c>
      <c r="F30" s="10">
        <f t="shared" si="5"/>
        <v>0.99985309739999995</v>
      </c>
      <c r="G30" s="10">
        <f t="shared" si="6"/>
        <v>1.4880348000000001E-3</v>
      </c>
      <c r="I30" s="10">
        <f t="shared" si="7"/>
        <v>7.4401740000000008E-3</v>
      </c>
      <c r="J30" s="10">
        <f t="shared" si="8"/>
        <v>2.3808556800000002E-2</v>
      </c>
    </row>
    <row r="31" spans="1:10" x14ac:dyDescent="0.2">
      <c r="A31" s="10">
        <f t="shared" si="1"/>
        <v>6</v>
      </c>
      <c r="B31" s="10">
        <f t="shared" si="2"/>
        <v>0.99999087840000001</v>
      </c>
      <c r="C31" s="10">
        <f t="shared" si="0"/>
        <v>1.3778099999999988E-4</v>
      </c>
      <c r="D31" s="10">
        <f t="shared" ca="1" si="3"/>
        <v>0.99999087840000034</v>
      </c>
      <c r="E31" s="10">
        <f t="shared" si="4"/>
        <v>1.377810000000001E-4</v>
      </c>
      <c r="F31" s="10">
        <f t="shared" si="5"/>
        <v>0.99999087840000001</v>
      </c>
      <c r="G31" s="10">
        <f t="shared" si="6"/>
        <v>1.3778099999999988E-4</v>
      </c>
      <c r="I31" s="10">
        <f t="shared" si="7"/>
        <v>8.2668599999999922E-4</v>
      </c>
      <c r="J31" s="10">
        <f t="shared" si="8"/>
        <v>3.4445249999999969E-3</v>
      </c>
    </row>
    <row r="32" spans="1:10" x14ac:dyDescent="0.2">
      <c r="A32" s="10">
        <f t="shared" si="1"/>
        <v>7</v>
      </c>
      <c r="B32" s="10">
        <f t="shared" si="2"/>
        <v>0.99999962639999995</v>
      </c>
      <c r="C32" s="10">
        <f t="shared" si="0"/>
        <v>8.7480000000000084E-6</v>
      </c>
      <c r="D32" s="10">
        <f t="shared" ca="1" si="3"/>
        <v>0.99999962640000029</v>
      </c>
      <c r="E32" s="10">
        <f t="shared" si="4"/>
        <v>8.7480000000000067E-6</v>
      </c>
      <c r="F32" s="10">
        <f t="shared" si="5"/>
        <v>0.99999962639999995</v>
      </c>
      <c r="G32" s="10">
        <f t="shared" si="6"/>
        <v>8.7480000000000084E-6</v>
      </c>
      <c r="I32" s="10">
        <f t="shared" si="7"/>
        <v>6.1236000000000062E-5</v>
      </c>
      <c r="J32" s="10">
        <f t="shared" si="8"/>
        <v>3.1492800000000029E-4</v>
      </c>
    </row>
    <row r="33" spans="1:10" x14ac:dyDescent="0.2">
      <c r="A33" s="10">
        <f t="shared" si="1"/>
        <v>8</v>
      </c>
      <c r="B33" s="10">
        <f t="shared" si="2"/>
        <v>0.99999999090000002</v>
      </c>
      <c r="C33" s="10">
        <f t="shared" si="0"/>
        <v>3.6450000000000065E-7</v>
      </c>
      <c r="D33" s="10">
        <f t="shared" ca="1" si="3"/>
        <v>0.99999999090000025</v>
      </c>
      <c r="E33" s="10">
        <f t="shared" si="4"/>
        <v>3.6450000000000033E-7</v>
      </c>
      <c r="F33" s="10">
        <f t="shared" si="5"/>
        <v>0.99999999090000002</v>
      </c>
      <c r="G33" s="10">
        <f t="shared" si="6"/>
        <v>3.6450000000000065E-7</v>
      </c>
      <c r="I33" s="10">
        <f t="shared" si="7"/>
        <v>2.9160000000000052E-6</v>
      </c>
      <c r="J33" s="10">
        <f t="shared" si="8"/>
        <v>1.7860500000000033E-5</v>
      </c>
    </row>
    <row r="34" spans="1:10" x14ac:dyDescent="0.2">
      <c r="A34" s="10">
        <f t="shared" si="1"/>
        <v>9</v>
      </c>
      <c r="B34" s="10">
        <f t="shared" si="2"/>
        <v>0.99999999989999999</v>
      </c>
      <c r="C34" s="10">
        <f t="shared" si="0"/>
        <v>8.9999999999999962E-9</v>
      </c>
      <c r="D34" s="10">
        <f t="shared" ca="1" si="3"/>
        <v>0.99999999990000021</v>
      </c>
      <c r="E34" s="10">
        <f t="shared" si="4"/>
        <v>9.0000000000000078E-9</v>
      </c>
      <c r="F34" s="10">
        <f t="shared" si="5"/>
        <v>0.99999999989999999</v>
      </c>
      <c r="G34" s="10">
        <f t="shared" si="6"/>
        <v>8.9999999999999962E-9</v>
      </c>
      <c r="I34" s="10">
        <f t="shared" si="7"/>
        <v>8.0999999999999971E-8</v>
      </c>
      <c r="J34" s="10">
        <f t="shared" si="8"/>
        <v>5.7599999999999976E-7</v>
      </c>
    </row>
    <row r="35" spans="1:10" x14ac:dyDescent="0.2">
      <c r="A35" s="10">
        <f t="shared" si="1"/>
        <v>10</v>
      </c>
      <c r="B35" s="10">
        <f t="shared" si="2"/>
        <v>1</v>
      </c>
      <c r="C35" s="10">
        <f t="shared" si="0"/>
        <v>1.0000000000000031E-10</v>
      </c>
      <c r="D35" s="10">
        <f t="shared" ca="1" si="3"/>
        <v>1.0000000000000002</v>
      </c>
      <c r="E35" s="10">
        <f t="shared" si="4"/>
        <v>1.0000000000000011E-10</v>
      </c>
      <c r="F35" s="10">
        <f t="shared" si="5"/>
        <v>1</v>
      </c>
      <c r="G35" s="10">
        <f t="shared" si="6"/>
        <v>1.0000000000000031E-10</v>
      </c>
      <c r="I35" s="10">
        <f t="shared" si="7"/>
        <v>1.0000000000000032E-9</v>
      </c>
      <c r="J35" s="10">
        <f t="shared" si="8"/>
        <v>8.1000000000000262E-9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3.42578125" style="4" bestFit="1" customWidth="1"/>
    <col min="3" max="3" width="10.85546875" style="4" customWidth="1"/>
    <col min="4" max="4" width="3.7109375" style="4" customWidth="1"/>
    <col min="5" max="9" width="10.8554687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tr">
        <f>Пример!A3</f>
        <v>Биномиальное распределение. Дискретные распределения в MS EXCEL</v>
      </c>
      <c r="B3" s="1"/>
      <c r="C3" s="1"/>
      <c r="D3" s="1"/>
      <c r="E3" s="1"/>
      <c r="F3" s="1"/>
      <c r="G3" s="1"/>
      <c r="H3" s="1"/>
      <c r="I3" s="1"/>
    </row>
    <row r="4" spans="1:9" ht="18.75" x14ac:dyDescent="0.2">
      <c r="A4" s="42" t="s">
        <v>32</v>
      </c>
      <c r="B4" s="19"/>
      <c r="C4" s="19"/>
      <c r="D4" s="19"/>
      <c r="E4" s="19"/>
      <c r="F4" s="19"/>
      <c r="G4" s="19"/>
      <c r="H4" s="19"/>
      <c r="I4" s="19"/>
    </row>
    <row r="5" spans="1:9" ht="15.75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x14ac:dyDescent="0.2">
      <c r="A6" s="11" t="s">
        <v>11</v>
      </c>
      <c r="B6" s="11" t="s">
        <v>10</v>
      </c>
    </row>
    <row r="7" spans="1:9" x14ac:dyDescent="0.2">
      <c r="A7" s="10" t="s">
        <v>21</v>
      </c>
      <c r="B7" s="12">
        <v>0.2</v>
      </c>
      <c r="C7" s="4" t="s">
        <v>22</v>
      </c>
    </row>
    <row r="8" spans="1:9" x14ac:dyDescent="0.2">
      <c r="A8" s="10" t="s">
        <v>5</v>
      </c>
      <c r="B8" s="12">
        <v>20</v>
      </c>
      <c r="C8" s="4" t="s">
        <v>23</v>
      </c>
    </row>
    <row r="10" spans="1:9" x14ac:dyDescent="0.2">
      <c r="A10" s="26" t="s">
        <v>30</v>
      </c>
      <c r="B10" s="27"/>
      <c r="C10" s="27"/>
      <c r="F10" s="4" t="str">
        <f>"Биномиальное распределение B(n="&amp;B8&amp;"; p="&amp;B7&amp;")"</f>
        <v>Биномиальное распределение B(n=20; p=0,2)</v>
      </c>
    </row>
    <row r="12" spans="1:9" ht="25.5" x14ac:dyDescent="0.2">
      <c r="B12" s="15" t="s">
        <v>13</v>
      </c>
      <c r="C12" s="15" t="s">
        <v>14</v>
      </c>
    </row>
    <row r="13" spans="1:9" x14ac:dyDescent="0.2">
      <c r="A13" s="11" t="s">
        <v>7</v>
      </c>
      <c r="B13" s="11" t="s">
        <v>8</v>
      </c>
      <c r="C13" s="11" t="s">
        <v>12</v>
      </c>
    </row>
    <row r="14" spans="1:9" x14ac:dyDescent="0.2">
      <c r="A14" s="10">
        <v>0</v>
      </c>
      <c r="B14" s="10">
        <f>IF(A14&gt;$B$8,NA(),_xlfn.BINOM.DIST($A14,$B$8,$B$7,TRUE))</f>
        <v>1.1529215046068471E-2</v>
      </c>
      <c r="C14" s="10">
        <f>IF(A14&gt;$B$8,NA(),_xlfn.BINOM.DIST($A14,$B$8,$B$7,0))</f>
        <v>1.1529215046068471E-2</v>
      </c>
    </row>
    <row r="15" spans="1:9" x14ac:dyDescent="0.2">
      <c r="A15" s="10">
        <f t="shared" ref="A15:A24" si="0">A14+1</f>
        <v>1</v>
      </c>
      <c r="B15" s="10">
        <f t="shared" ref="B15:B34" si="1">IF(A15&gt;$B$8,NA(),_xlfn.BINOM.DIST($A15,$B$8,$B$7,TRUE))</f>
        <v>6.9175290276410825E-2</v>
      </c>
      <c r="C15" s="10">
        <f t="shared" ref="C15:C34" si="2">IF(A15&gt;$B$8,NA(),_xlfn.BINOM.DIST($A15,$B$8,$B$7,0))</f>
        <v>5.7646075230342327E-2</v>
      </c>
    </row>
    <row r="16" spans="1:9" x14ac:dyDescent="0.2">
      <c r="A16" s="10">
        <f t="shared" si="0"/>
        <v>2</v>
      </c>
      <c r="B16" s="10">
        <f t="shared" si="1"/>
        <v>0.20608471894847391</v>
      </c>
      <c r="C16" s="10">
        <f t="shared" si="2"/>
        <v>0.1369094286720631</v>
      </c>
    </row>
    <row r="17" spans="1:3" x14ac:dyDescent="0.2">
      <c r="A17" s="10">
        <f t="shared" si="0"/>
        <v>3</v>
      </c>
      <c r="B17" s="10">
        <f t="shared" si="1"/>
        <v>0.4114488619565686</v>
      </c>
      <c r="C17" s="10">
        <f t="shared" si="2"/>
        <v>0.20536414300809455</v>
      </c>
    </row>
    <row r="18" spans="1:3" x14ac:dyDescent="0.2">
      <c r="A18" s="10">
        <f t="shared" si="0"/>
        <v>4</v>
      </c>
      <c r="B18" s="10">
        <f t="shared" si="1"/>
        <v>0.62964826390266915</v>
      </c>
      <c r="C18" s="10">
        <f t="shared" si="2"/>
        <v>0.21819940194610055</v>
      </c>
    </row>
    <row r="19" spans="1:3" x14ac:dyDescent="0.2">
      <c r="A19" s="10">
        <f t="shared" si="0"/>
        <v>5</v>
      </c>
      <c r="B19" s="10">
        <f t="shared" si="1"/>
        <v>0.8042077854595493</v>
      </c>
      <c r="C19" s="10">
        <f t="shared" si="2"/>
        <v>0.17455952155688043</v>
      </c>
    </row>
    <row r="20" spans="1:3" x14ac:dyDescent="0.2">
      <c r="A20" s="10">
        <f t="shared" si="0"/>
        <v>6</v>
      </c>
      <c r="B20" s="10">
        <f t="shared" si="1"/>
        <v>0.91330748643259985</v>
      </c>
      <c r="C20" s="10">
        <f t="shared" si="2"/>
        <v>0.1090997009730503</v>
      </c>
    </row>
    <row r="21" spans="1:3" x14ac:dyDescent="0.2">
      <c r="A21" s="10">
        <f t="shared" si="0"/>
        <v>7</v>
      </c>
      <c r="B21" s="10">
        <f t="shared" si="1"/>
        <v>0.9678573369191249</v>
      </c>
      <c r="C21" s="10">
        <f t="shared" si="2"/>
        <v>5.4549850486525116E-2</v>
      </c>
    </row>
    <row r="22" spans="1:3" x14ac:dyDescent="0.2">
      <c r="A22" s="10">
        <f t="shared" si="0"/>
        <v>8</v>
      </c>
      <c r="B22" s="10">
        <f t="shared" si="1"/>
        <v>0.99001821367927567</v>
      </c>
      <c r="C22" s="10">
        <f t="shared" si="2"/>
        <v>2.2160876760150834E-2</v>
      </c>
    </row>
    <row r="23" spans="1:3" x14ac:dyDescent="0.2">
      <c r="A23" s="10">
        <f t="shared" si="0"/>
        <v>9</v>
      </c>
      <c r="B23" s="10">
        <f t="shared" si="1"/>
        <v>0.99740517259932604</v>
      </c>
      <c r="C23" s="10">
        <f t="shared" si="2"/>
        <v>7.386958920050278E-3</v>
      </c>
    </row>
    <row r="24" spans="1:3" x14ac:dyDescent="0.2">
      <c r="A24" s="10">
        <f t="shared" si="0"/>
        <v>10</v>
      </c>
      <c r="B24" s="10">
        <f t="shared" si="1"/>
        <v>0.99943658630233978</v>
      </c>
      <c r="C24" s="10">
        <f t="shared" si="2"/>
        <v>2.0314137030138252E-3</v>
      </c>
    </row>
    <row r="25" spans="1:3" x14ac:dyDescent="0.2">
      <c r="A25" s="10">
        <f t="shared" ref="A25:A34" si="3">A24+1</f>
        <v>11</v>
      </c>
      <c r="B25" s="10">
        <f t="shared" si="1"/>
        <v>0.99989827123484298</v>
      </c>
      <c r="C25" s="10">
        <f t="shared" si="2"/>
        <v>4.6168493250314227E-4</v>
      </c>
    </row>
    <row r="26" spans="1:3" x14ac:dyDescent="0.2">
      <c r="A26" s="10">
        <f t="shared" si="3"/>
        <v>12</v>
      </c>
      <c r="B26" s="10">
        <f t="shared" si="1"/>
        <v>0.99998483715968733</v>
      </c>
      <c r="C26" s="10">
        <f t="shared" si="2"/>
        <v>8.6565924844339142E-5</v>
      </c>
    </row>
    <row r="27" spans="1:3" x14ac:dyDescent="0.2">
      <c r="A27" s="10">
        <f t="shared" si="3"/>
        <v>13</v>
      </c>
      <c r="B27" s="10">
        <f t="shared" si="1"/>
        <v>0.99999815499427869</v>
      </c>
      <c r="C27" s="10">
        <f t="shared" si="2"/>
        <v>1.3317834591436786E-5</v>
      </c>
    </row>
    <row r="28" spans="1:3" x14ac:dyDescent="0.2">
      <c r="A28" s="10">
        <f t="shared" si="3"/>
        <v>14</v>
      </c>
      <c r="B28" s="10">
        <f t="shared" si="1"/>
        <v>0.99999981972360263</v>
      </c>
      <c r="C28" s="10">
        <f t="shared" si="2"/>
        <v>1.6647293239295963E-6</v>
      </c>
    </row>
    <row r="29" spans="1:3" x14ac:dyDescent="0.2">
      <c r="A29" s="10">
        <f t="shared" si="3"/>
        <v>15</v>
      </c>
      <c r="B29" s="10">
        <f t="shared" si="1"/>
        <v>0.99999998619653507</v>
      </c>
      <c r="C29" s="10">
        <f t="shared" si="2"/>
        <v>1.6647293239296003E-7</v>
      </c>
    </row>
    <row r="30" spans="1:3" x14ac:dyDescent="0.2">
      <c r="A30" s="10">
        <f t="shared" si="3"/>
        <v>16</v>
      </c>
      <c r="B30" s="10">
        <f t="shared" si="1"/>
        <v>0.99999999920223281</v>
      </c>
      <c r="C30" s="10">
        <f t="shared" si="2"/>
        <v>1.3005697843199991E-8</v>
      </c>
    </row>
    <row r="31" spans="1:3" x14ac:dyDescent="0.2">
      <c r="A31" s="10">
        <f t="shared" si="3"/>
        <v>17</v>
      </c>
      <c r="B31" s="10">
        <f t="shared" si="1"/>
        <v>0.99999999996727396</v>
      </c>
      <c r="C31" s="10">
        <f t="shared" si="2"/>
        <v>7.6504104960000131E-10</v>
      </c>
    </row>
    <row r="32" spans="1:3" x14ac:dyDescent="0.2">
      <c r="A32" s="10">
        <f t="shared" si="3"/>
        <v>18</v>
      </c>
      <c r="B32" s="10">
        <f t="shared" si="1"/>
        <v>0.99999999999915068</v>
      </c>
      <c r="C32" s="10">
        <f t="shared" si="2"/>
        <v>3.1876710399999934E-11</v>
      </c>
    </row>
    <row r="33" spans="1:6" x14ac:dyDescent="0.2">
      <c r="A33" s="10">
        <f t="shared" si="3"/>
        <v>19</v>
      </c>
      <c r="B33" s="10">
        <f t="shared" si="1"/>
        <v>0.99999999999998956</v>
      </c>
      <c r="C33" s="10">
        <f t="shared" si="2"/>
        <v>8.3886079999999927E-13</v>
      </c>
    </row>
    <row r="34" spans="1:6" x14ac:dyDescent="0.2">
      <c r="A34" s="10">
        <f t="shared" si="3"/>
        <v>20</v>
      </c>
      <c r="B34" s="10">
        <f t="shared" si="1"/>
        <v>1</v>
      </c>
      <c r="C34" s="10">
        <f t="shared" si="2"/>
        <v>1.048576000000001E-14</v>
      </c>
    </row>
    <row r="38" spans="1:6" x14ac:dyDescent="0.2">
      <c r="A38" s="38" t="s">
        <v>59</v>
      </c>
      <c r="B38" s="27"/>
      <c r="C38" s="27"/>
    </row>
    <row r="40" spans="1:6" x14ac:dyDescent="0.2">
      <c r="A40" s="11" t="s">
        <v>11</v>
      </c>
      <c r="B40" s="11" t="s">
        <v>10</v>
      </c>
    </row>
    <row r="41" spans="1:6" x14ac:dyDescent="0.2">
      <c r="A41" s="10" t="s">
        <v>21</v>
      </c>
      <c r="B41" s="12">
        <v>0.25</v>
      </c>
      <c r="C41" s="4" t="s">
        <v>22</v>
      </c>
    </row>
    <row r="42" spans="1:6" x14ac:dyDescent="0.2">
      <c r="A42" s="10" t="s">
        <v>5</v>
      </c>
      <c r="B42" s="12">
        <v>200</v>
      </c>
      <c r="C42" s="4" t="s">
        <v>23</v>
      </c>
    </row>
    <row r="43" spans="1:6" x14ac:dyDescent="0.2">
      <c r="A43" s="10" t="s">
        <v>60</v>
      </c>
      <c r="B43" s="10">
        <f>B42*B41</f>
        <v>50</v>
      </c>
      <c r="C43" s="4" t="s">
        <v>63</v>
      </c>
      <c r="F43" s="4" t="str">
        <f>"Плотность вероятности Биномиального распределения B(n="&amp;B42&amp;"; p="&amp;B41&amp;"), n*p="&amp;B42*B41</f>
        <v>Плотность вероятности Биномиального распределения B(n=200; p=0,25), n*p=50</v>
      </c>
    </row>
    <row r="45" spans="1:6" ht="25.5" x14ac:dyDescent="0.2">
      <c r="A45" s="11" t="s">
        <v>7</v>
      </c>
      <c r="B45" s="15" t="s">
        <v>14</v>
      </c>
    </row>
    <row r="46" spans="1:6" x14ac:dyDescent="0.2">
      <c r="A46" s="10">
        <v>30</v>
      </c>
      <c r="B46" s="10">
        <f>_xlfn.BINOM.DIST($A46,$B$42,$B$41,0)</f>
        <v>2.0467349566274985E-4</v>
      </c>
    </row>
    <row r="47" spans="1:6" x14ac:dyDescent="0.2">
      <c r="A47" s="10">
        <f t="shared" ref="A47:A88" si="4">A46+1</f>
        <v>31</v>
      </c>
      <c r="B47" s="10">
        <f t="shared" ref="B47:B88" si="5">_xlfn.BINOM.DIST($A47,$B$42,$B$41,0)</f>
        <v>3.7413434691040229E-4</v>
      </c>
    </row>
    <row r="48" spans="1:6" x14ac:dyDescent="0.2">
      <c r="A48" s="10">
        <f t="shared" si="4"/>
        <v>32</v>
      </c>
      <c r="B48" s="10">
        <f t="shared" si="5"/>
        <v>6.586323398735202E-4</v>
      </c>
    </row>
    <row r="49" spans="1:2" x14ac:dyDescent="0.2">
      <c r="A49" s="10">
        <f t="shared" si="4"/>
        <v>33</v>
      </c>
      <c r="B49" s="10">
        <f t="shared" si="5"/>
        <v>1.117679122209611E-3</v>
      </c>
    </row>
    <row r="50" spans="1:2" x14ac:dyDescent="0.2">
      <c r="A50" s="10">
        <f t="shared" si="4"/>
        <v>34</v>
      </c>
      <c r="B50" s="10">
        <f t="shared" si="5"/>
        <v>1.8299256216569102E-3</v>
      </c>
    </row>
    <row r="51" spans="1:2" x14ac:dyDescent="0.2">
      <c r="A51" s="10">
        <f t="shared" si="4"/>
        <v>35</v>
      </c>
      <c r="B51" s="10">
        <f t="shared" si="5"/>
        <v>2.8930252685242653E-3</v>
      </c>
    </row>
    <row r="52" spans="1:2" x14ac:dyDescent="0.2">
      <c r="A52" s="10">
        <f t="shared" si="4"/>
        <v>36</v>
      </c>
      <c r="B52" s="10">
        <f t="shared" si="5"/>
        <v>4.419899715800959E-3</v>
      </c>
    </row>
    <row r="53" spans="1:2" x14ac:dyDescent="0.2">
      <c r="A53" s="10">
        <f t="shared" si="4"/>
        <v>37</v>
      </c>
      <c r="B53" s="10">
        <f t="shared" si="5"/>
        <v>6.530302282805012E-3</v>
      </c>
    </row>
    <row r="54" spans="1:2" x14ac:dyDescent="0.2">
      <c r="A54" s="10">
        <f t="shared" si="4"/>
        <v>38</v>
      </c>
      <c r="B54" s="10">
        <f t="shared" si="5"/>
        <v>9.3371865973440136E-3</v>
      </c>
    </row>
    <row r="55" spans="1:2" x14ac:dyDescent="0.2">
      <c r="A55" s="10">
        <f t="shared" si="4"/>
        <v>39</v>
      </c>
      <c r="B55" s="10">
        <f t="shared" si="5"/>
        <v>1.2928412211707129E-2</v>
      </c>
    </row>
    <row r="56" spans="1:2" x14ac:dyDescent="0.2">
      <c r="A56" s="10">
        <f t="shared" si="4"/>
        <v>40</v>
      </c>
      <c r="B56" s="10">
        <f t="shared" si="5"/>
        <v>1.7345619717373705E-2</v>
      </c>
    </row>
    <row r="57" spans="1:2" x14ac:dyDescent="0.2">
      <c r="A57" s="10">
        <f t="shared" si="4"/>
        <v>41</v>
      </c>
      <c r="B57" s="10">
        <f t="shared" si="5"/>
        <v>2.2563407762437312E-2</v>
      </c>
    </row>
    <row r="58" spans="1:2" x14ac:dyDescent="0.2">
      <c r="A58" s="10">
        <f t="shared" si="4"/>
        <v>42</v>
      </c>
      <c r="B58" s="10">
        <f t="shared" si="5"/>
        <v>2.8472871700218526E-2</v>
      </c>
    </row>
    <row r="59" spans="1:2" x14ac:dyDescent="0.2">
      <c r="A59" s="10">
        <f t="shared" si="4"/>
        <v>43</v>
      </c>
      <c r="B59" s="10">
        <f t="shared" si="5"/>
        <v>3.4873749834376196E-2</v>
      </c>
    </row>
    <row r="60" spans="1:2" x14ac:dyDescent="0.2">
      <c r="A60" s="10">
        <f t="shared" si="4"/>
        <v>44</v>
      </c>
      <c r="B60" s="10">
        <f t="shared" si="5"/>
        <v>4.1478626696947477E-2</v>
      </c>
    </row>
    <row r="61" spans="1:2" x14ac:dyDescent="0.2">
      <c r="A61" s="10">
        <f t="shared" si="4"/>
        <v>45</v>
      </c>
      <c r="B61" s="10">
        <f t="shared" si="5"/>
        <v>4.7930857516472615E-2</v>
      </c>
    </row>
    <row r="62" spans="1:2" x14ac:dyDescent="0.2">
      <c r="A62" s="10">
        <f t="shared" si="4"/>
        <v>46</v>
      </c>
      <c r="B62" s="10">
        <f t="shared" si="5"/>
        <v>5.3835383442414911E-2</v>
      </c>
    </row>
    <row r="63" spans="1:2" x14ac:dyDescent="0.2">
      <c r="A63" s="10">
        <f t="shared" si="4"/>
        <v>47</v>
      </c>
      <c r="B63" s="10">
        <f t="shared" si="5"/>
        <v>5.8798929433559549E-2</v>
      </c>
    </row>
    <row r="64" spans="1:2" x14ac:dyDescent="0.2">
      <c r="A64" s="10">
        <f t="shared" si="4"/>
        <v>48</v>
      </c>
      <c r="B64" s="10">
        <f t="shared" si="5"/>
        <v>6.2473862523157016E-2</v>
      </c>
    </row>
    <row r="65" spans="1:2" x14ac:dyDescent="0.2">
      <c r="A65" s="10">
        <f t="shared" si="4"/>
        <v>49</v>
      </c>
      <c r="B65" s="10">
        <f t="shared" si="5"/>
        <v>6.4598823833468488E-2</v>
      </c>
    </row>
    <row r="66" spans="1:2" x14ac:dyDescent="0.2">
      <c r="A66" s="10">
        <f t="shared" si="4"/>
        <v>50</v>
      </c>
      <c r="B66" s="10">
        <f t="shared" si="5"/>
        <v>6.5029482659024959E-2</v>
      </c>
    </row>
    <row r="67" spans="1:2" x14ac:dyDescent="0.2">
      <c r="A67" s="10">
        <f t="shared" si="4"/>
        <v>51</v>
      </c>
      <c r="B67" s="10">
        <f t="shared" si="5"/>
        <v>6.3754394763749944E-2</v>
      </c>
    </row>
    <row r="68" spans="1:2" x14ac:dyDescent="0.2">
      <c r="A68" s="10">
        <f t="shared" si="4"/>
        <v>52</v>
      </c>
      <c r="B68" s="10">
        <f t="shared" si="5"/>
        <v>6.0893620639735517E-2</v>
      </c>
    </row>
    <row r="69" spans="1:2" x14ac:dyDescent="0.2">
      <c r="A69" s="10">
        <f t="shared" si="4"/>
        <v>53</v>
      </c>
      <c r="B69" s="10">
        <f t="shared" si="5"/>
        <v>5.6680854431955051E-2</v>
      </c>
    </row>
    <row r="70" spans="1:2" x14ac:dyDescent="0.2">
      <c r="A70" s="10">
        <f t="shared" si="4"/>
        <v>54</v>
      </c>
      <c r="B70" s="10">
        <f t="shared" si="5"/>
        <v>5.1432627169737011E-2</v>
      </c>
    </row>
    <row r="71" spans="1:2" x14ac:dyDescent="0.2">
      <c r="A71" s="10">
        <f t="shared" si="4"/>
        <v>55</v>
      </c>
      <c r="B71" s="10">
        <f t="shared" si="5"/>
        <v>4.5510082222918836E-2</v>
      </c>
    </row>
    <row r="72" spans="1:2" x14ac:dyDescent="0.2">
      <c r="A72" s="10">
        <f t="shared" si="4"/>
        <v>56</v>
      </c>
      <c r="B72" s="10">
        <f t="shared" si="5"/>
        <v>3.9279535251923972E-2</v>
      </c>
    </row>
    <row r="73" spans="1:2" x14ac:dyDescent="0.2">
      <c r="A73" s="10">
        <f t="shared" si="4"/>
        <v>57</v>
      </c>
      <c r="B73" s="10">
        <f t="shared" si="5"/>
        <v>3.3077503370041235E-2</v>
      </c>
    </row>
    <row r="74" spans="1:2" x14ac:dyDescent="0.2">
      <c r="A74" s="10">
        <f t="shared" si="4"/>
        <v>58</v>
      </c>
      <c r="B74" s="10">
        <f t="shared" si="5"/>
        <v>2.7184384953539614E-2</v>
      </c>
    </row>
    <row r="75" spans="1:2" x14ac:dyDescent="0.2">
      <c r="A75" s="10">
        <f t="shared" si="4"/>
        <v>59</v>
      </c>
      <c r="B75" s="10">
        <f t="shared" si="5"/>
        <v>2.1808941601144782E-2</v>
      </c>
    </row>
    <row r="76" spans="1:2" x14ac:dyDescent="0.2">
      <c r="A76" s="10">
        <f t="shared" si="4"/>
        <v>60</v>
      </c>
      <c r="B76" s="10">
        <f t="shared" si="5"/>
        <v>1.7083670920896788E-2</v>
      </c>
    </row>
    <row r="77" spans="1:2" x14ac:dyDescent="0.2">
      <c r="A77" s="10">
        <f t="shared" si="4"/>
        <v>61</v>
      </c>
      <c r="B77" s="10">
        <f t="shared" si="5"/>
        <v>1.3069475021451064E-2</v>
      </c>
    </row>
    <row r="78" spans="1:2" x14ac:dyDescent="0.2">
      <c r="A78" s="10">
        <f t="shared" si="4"/>
        <v>62</v>
      </c>
      <c r="B78" s="10">
        <f t="shared" si="5"/>
        <v>9.7669732687187902E-3</v>
      </c>
    </row>
    <row r="79" spans="1:2" x14ac:dyDescent="0.2">
      <c r="A79" s="10">
        <f t="shared" si="4"/>
        <v>63</v>
      </c>
      <c r="B79" s="10">
        <f t="shared" si="5"/>
        <v>7.1314407993819861E-3</v>
      </c>
    </row>
    <row r="80" spans="1:2" x14ac:dyDescent="0.2">
      <c r="A80" s="10">
        <f t="shared" si="4"/>
        <v>64</v>
      </c>
      <c r="B80" s="10">
        <f t="shared" si="5"/>
        <v>5.088580153725695E-3</v>
      </c>
    </row>
    <row r="81" spans="1:2" x14ac:dyDescent="0.2">
      <c r="A81" s="10">
        <f t="shared" si="4"/>
        <v>65</v>
      </c>
      <c r="B81" s="10">
        <f t="shared" si="5"/>
        <v>3.5489584661881754E-3</v>
      </c>
    </row>
    <row r="82" spans="1:2" x14ac:dyDescent="0.2">
      <c r="A82" s="10">
        <f t="shared" si="4"/>
        <v>66</v>
      </c>
      <c r="B82" s="10">
        <f t="shared" si="5"/>
        <v>2.4197444087646668E-3</v>
      </c>
    </row>
    <row r="83" spans="1:2" x14ac:dyDescent="0.2">
      <c r="A83" s="10">
        <f t="shared" si="4"/>
        <v>67</v>
      </c>
      <c r="B83" s="10">
        <f t="shared" si="5"/>
        <v>1.6131629391764398E-3</v>
      </c>
    </row>
    <row r="84" spans="1:2" x14ac:dyDescent="0.2">
      <c r="A84" s="10">
        <f t="shared" si="4"/>
        <v>68</v>
      </c>
      <c r="B84" s="10">
        <f t="shared" si="5"/>
        <v>1.0517189750513085E-3</v>
      </c>
    </row>
    <row r="85" spans="1:2" x14ac:dyDescent="0.2">
      <c r="A85" s="10">
        <f t="shared" si="4"/>
        <v>69</v>
      </c>
      <c r="B85" s="10">
        <f t="shared" si="5"/>
        <v>6.706613753950368E-4</v>
      </c>
    </row>
    <row r="86" spans="1:2" x14ac:dyDescent="0.2">
      <c r="A86" s="10">
        <f t="shared" si="4"/>
        <v>70</v>
      </c>
      <c r="B86" s="10">
        <f t="shared" si="5"/>
        <v>4.183649532226208E-4</v>
      </c>
    </row>
    <row r="87" spans="1:2" x14ac:dyDescent="0.2">
      <c r="A87" s="10">
        <f t="shared" si="4"/>
        <v>71</v>
      </c>
      <c r="B87" s="10">
        <f t="shared" si="5"/>
        <v>2.5534011229549474E-4</v>
      </c>
    </row>
    <row r="88" spans="1:2" x14ac:dyDescent="0.2">
      <c r="A88" s="10">
        <f t="shared" si="4"/>
        <v>72</v>
      </c>
      <c r="B88" s="10">
        <f t="shared" si="5"/>
        <v>1.524947892875872E-4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2" sqref="A2"/>
    </sheetView>
  </sheetViews>
  <sheetFormatPr defaultRowHeight="12.75" x14ac:dyDescent="0.2"/>
  <cols>
    <col min="1" max="1" width="17.85546875" style="4" customWidth="1"/>
    <col min="2" max="2" width="19.7109375" style="4" customWidth="1"/>
    <col min="3" max="3" width="14" style="4" customWidth="1"/>
    <col min="4" max="4" width="14.28515625" style="4" bestFit="1" customWidth="1"/>
    <col min="5" max="5" width="3.28515625" style="4" customWidth="1"/>
    <col min="6" max="6" width="19.28515625" style="4" customWidth="1"/>
    <col min="7" max="8" width="10.85546875" style="4" customWidth="1"/>
    <col min="9" max="9" width="12" style="4" bestFit="1" customWidth="1"/>
    <col min="10" max="11" width="9.140625" style="4"/>
    <col min="12" max="12" width="10.42578125" style="4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8" ht="26.25" x14ac:dyDescent="0.2">
      <c r="A1" s="3" t="s">
        <v>1</v>
      </c>
      <c r="B1" s="3"/>
      <c r="C1" s="3"/>
      <c r="D1" s="3"/>
      <c r="E1" s="3"/>
      <c r="F1" s="3"/>
      <c r="G1" s="3"/>
      <c r="H1" s="3"/>
    </row>
    <row r="2" spans="1:8" ht="15.75" x14ac:dyDescent="0.25">
      <c r="A2" s="9" t="s">
        <v>0</v>
      </c>
      <c r="B2" s="2"/>
      <c r="C2" s="2"/>
      <c r="D2" s="2"/>
      <c r="E2" s="2"/>
      <c r="F2" s="2"/>
      <c r="G2" s="2"/>
      <c r="H2" s="2"/>
    </row>
    <row r="3" spans="1:8" ht="18.75" x14ac:dyDescent="0.2">
      <c r="A3" s="1" t="str">
        <f>Пример!A3</f>
        <v>Биномиальное распределение. Дискретные распределения в MS EXCEL</v>
      </c>
      <c r="B3" s="1"/>
      <c r="C3" s="1"/>
      <c r="D3" s="1"/>
      <c r="E3" s="1"/>
      <c r="F3" s="1"/>
      <c r="G3" s="1"/>
      <c r="H3" s="1"/>
    </row>
    <row r="4" spans="1:8" ht="18.75" x14ac:dyDescent="0.2">
      <c r="A4" s="42" t="s">
        <v>41</v>
      </c>
      <c r="B4" s="19"/>
      <c r="C4" s="19"/>
      <c r="D4" s="19"/>
      <c r="E4" s="19"/>
      <c r="F4" s="19"/>
      <c r="G4" s="19"/>
      <c r="H4" s="19"/>
    </row>
    <row r="5" spans="1:8" ht="15.75" x14ac:dyDescent="0.25">
      <c r="A5" s="6"/>
      <c r="B5" s="6"/>
      <c r="C5" s="6"/>
      <c r="D5" s="6"/>
      <c r="E5" s="6"/>
      <c r="F5" s="6"/>
      <c r="G5" s="6"/>
      <c r="H5" s="6"/>
    </row>
    <row r="6" spans="1:8" x14ac:dyDescent="0.2">
      <c r="A6" s="11" t="s">
        <v>11</v>
      </c>
      <c r="B6" s="11" t="s">
        <v>10</v>
      </c>
    </row>
    <row r="7" spans="1:8" x14ac:dyDescent="0.2">
      <c r="A7" s="10" t="s">
        <v>21</v>
      </c>
      <c r="B7" s="12">
        <v>0.2</v>
      </c>
    </row>
    <row r="8" spans="1:8" x14ac:dyDescent="0.2">
      <c r="A8" s="10" t="s">
        <v>5</v>
      </c>
      <c r="B8" s="12">
        <v>20</v>
      </c>
    </row>
    <row r="10" spans="1:8" ht="38.25" x14ac:dyDescent="0.2">
      <c r="A10" s="30" t="s">
        <v>58</v>
      </c>
      <c r="B10" s="30" t="s">
        <v>37</v>
      </c>
      <c r="C10" s="30" t="s">
        <v>38</v>
      </c>
    </row>
    <row r="11" spans="1:8" x14ac:dyDescent="0.2">
      <c r="A11" s="12">
        <v>0.7</v>
      </c>
      <c r="B11" s="10">
        <f>_xlfn.BINOM.INV($B$8,$B$7,A11)</f>
        <v>5</v>
      </c>
      <c r="C11" s="10">
        <f>CRITBINOM(B8,B7,A11)</f>
        <v>5</v>
      </c>
    </row>
    <row r="13" spans="1:8" x14ac:dyDescent="0.2">
      <c r="A13" s="26" t="s">
        <v>30</v>
      </c>
      <c r="B13" s="27"/>
      <c r="C13" s="27"/>
      <c r="D13" s="27"/>
      <c r="F13" s="5" t="str">
        <f>"Биномиальное распределение B(n="&amp;B8&amp;"; p="&amp;B7&amp;")"</f>
        <v>Биномиальное распределение B(n=20; p=0,2)</v>
      </c>
    </row>
    <row r="15" spans="1:8" ht="51" x14ac:dyDescent="0.2">
      <c r="A15" s="30" t="s">
        <v>39</v>
      </c>
      <c r="B15" s="30" t="s">
        <v>13</v>
      </c>
      <c r="C15" s="31" t="s">
        <v>36</v>
      </c>
      <c r="D15" s="30" t="s">
        <v>34</v>
      </c>
    </row>
    <row r="16" spans="1:8" x14ac:dyDescent="0.2">
      <c r="A16" s="11" t="s">
        <v>7</v>
      </c>
      <c r="B16" s="11" t="s">
        <v>8</v>
      </c>
      <c r="C16" s="29" t="s">
        <v>33</v>
      </c>
      <c r="D16" s="11" t="s">
        <v>35</v>
      </c>
    </row>
    <row r="17" spans="1:4" x14ac:dyDescent="0.2">
      <c r="A17" s="10">
        <v>0</v>
      </c>
      <c r="B17" s="10">
        <f>_xlfn.BINOM.DIST($A17,$B$8,$B$7,TRUE)</f>
        <v>1.1529215046068471E-2</v>
      </c>
      <c r="C17" s="28" t="e">
        <f t="shared" ref="C17:C37" si="0">IF(A17=$B$11,B17,NA())</f>
        <v>#N/A</v>
      </c>
      <c r="D17" s="10">
        <f t="shared" ref="D17:D37" si="1">$A$11</f>
        <v>0.7</v>
      </c>
    </row>
    <row r="18" spans="1:4" x14ac:dyDescent="0.2">
      <c r="A18" s="10">
        <f t="shared" ref="A18:A37" si="2">A17+1</f>
        <v>1</v>
      </c>
      <c r="B18" s="10">
        <f>_xlfn.BINOM.DIST($A18,$B$8,$B$7,TRUE)</f>
        <v>6.9175290276410825E-2</v>
      </c>
      <c r="C18" s="28" t="e">
        <f t="shared" si="0"/>
        <v>#N/A</v>
      </c>
      <c r="D18" s="10">
        <f t="shared" si="1"/>
        <v>0.7</v>
      </c>
    </row>
    <row r="19" spans="1:4" x14ac:dyDescent="0.2">
      <c r="A19" s="10">
        <f t="shared" si="2"/>
        <v>2</v>
      </c>
      <c r="B19" s="10">
        <f t="shared" ref="B19:B37" si="3">_xlfn.BINOM.DIST($A19,$B$8,$B$7,TRUE)</f>
        <v>0.20608471894847391</v>
      </c>
      <c r="C19" s="28" t="e">
        <f t="shared" si="0"/>
        <v>#N/A</v>
      </c>
      <c r="D19" s="10">
        <f t="shared" si="1"/>
        <v>0.7</v>
      </c>
    </row>
    <row r="20" spans="1:4" x14ac:dyDescent="0.2">
      <c r="A20" s="10">
        <f t="shared" si="2"/>
        <v>3</v>
      </c>
      <c r="B20" s="10">
        <f t="shared" si="3"/>
        <v>0.4114488619565686</v>
      </c>
      <c r="C20" s="28" t="e">
        <f t="shared" si="0"/>
        <v>#N/A</v>
      </c>
      <c r="D20" s="10">
        <f t="shared" si="1"/>
        <v>0.7</v>
      </c>
    </row>
    <row r="21" spans="1:4" x14ac:dyDescent="0.2">
      <c r="A21" s="10">
        <f t="shared" si="2"/>
        <v>4</v>
      </c>
      <c r="B21" s="10">
        <f t="shared" si="3"/>
        <v>0.62964826390266915</v>
      </c>
      <c r="C21" s="28" t="e">
        <f t="shared" si="0"/>
        <v>#N/A</v>
      </c>
      <c r="D21" s="10">
        <f t="shared" si="1"/>
        <v>0.7</v>
      </c>
    </row>
    <row r="22" spans="1:4" x14ac:dyDescent="0.2">
      <c r="A22" s="10">
        <f t="shared" si="2"/>
        <v>5</v>
      </c>
      <c r="B22" s="10">
        <f t="shared" si="3"/>
        <v>0.8042077854595493</v>
      </c>
      <c r="C22" s="28">
        <f t="shared" si="0"/>
        <v>0.8042077854595493</v>
      </c>
      <c r="D22" s="10">
        <f t="shared" si="1"/>
        <v>0.7</v>
      </c>
    </row>
    <row r="23" spans="1:4" x14ac:dyDescent="0.2">
      <c r="A23" s="10">
        <f t="shared" si="2"/>
        <v>6</v>
      </c>
      <c r="B23" s="10">
        <f t="shared" si="3"/>
        <v>0.91330748643259985</v>
      </c>
      <c r="C23" s="28" t="e">
        <f t="shared" si="0"/>
        <v>#N/A</v>
      </c>
      <c r="D23" s="10">
        <f t="shared" si="1"/>
        <v>0.7</v>
      </c>
    </row>
    <row r="24" spans="1:4" x14ac:dyDescent="0.2">
      <c r="A24" s="10">
        <f t="shared" si="2"/>
        <v>7</v>
      </c>
      <c r="B24" s="10">
        <f t="shared" si="3"/>
        <v>0.9678573369191249</v>
      </c>
      <c r="C24" s="28" t="e">
        <f t="shared" si="0"/>
        <v>#N/A</v>
      </c>
      <c r="D24" s="10">
        <f t="shared" si="1"/>
        <v>0.7</v>
      </c>
    </row>
    <row r="25" spans="1:4" x14ac:dyDescent="0.2">
      <c r="A25" s="10">
        <f t="shared" si="2"/>
        <v>8</v>
      </c>
      <c r="B25" s="10">
        <f t="shared" si="3"/>
        <v>0.99001821367927567</v>
      </c>
      <c r="C25" s="28" t="e">
        <f t="shared" si="0"/>
        <v>#N/A</v>
      </c>
      <c r="D25" s="10">
        <f t="shared" si="1"/>
        <v>0.7</v>
      </c>
    </row>
    <row r="26" spans="1:4" x14ac:dyDescent="0.2">
      <c r="A26" s="10">
        <f t="shared" si="2"/>
        <v>9</v>
      </c>
      <c r="B26" s="10">
        <f t="shared" si="3"/>
        <v>0.99740517259932604</v>
      </c>
      <c r="C26" s="28" t="e">
        <f t="shared" si="0"/>
        <v>#N/A</v>
      </c>
      <c r="D26" s="10">
        <f t="shared" si="1"/>
        <v>0.7</v>
      </c>
    </row>
    <row r="27" spans="1:4" x14ac:dyDescent="0.2">
      <c r="A27" s="10">
        <f t="shared" si="2"/>
        <v>10</v>
      </c>
      <c r="B27" s="10">
        <f t="shared" si="3"/>
        <v>0.99943658630233978</v>
      </c>
      <c r="C27" s="28" t="e">
        <f t="shared" si="0"/>
        <v>#N/A</v>
      </c>
      <c r="D27" s="10">
        <f t="shared" si="1"/>
        <v>0.7</v>
      </c>
    </row>
    <row r="28" spans="1:4" x14ac:dyDescent="0.2">
      <c r="A28" s="10">
        <f t="shared" si="2"/>
        <v>11</v>
      </c>
      <c r="B28" s="10">
        <f t="shared" si="3"/>
        <v>0.99989827123484298</v>
      </c>
      <c r="C28" s="28" t="e">
        <f t="shared" si="0"/>
        <v>#N/A</v>
      </c>
      <c r="D28" s="10">
        <f t="shared" si="1"/>
        <v>0.7</v>
      </c>
    </row>
    <row r="29" spans="1:4" x14ac:dyDescent="0.2">
      <c r="A29" s="10">
        <f t="shared" si="2"/>
        <v>12</v>
      </c>
      <c r="B29" s="10">
        <f t="shared" si="3"/>
        <v>0.99998483715968733</v>
      </c>
      <c r="C29" s="28" t="e">
        <f t="shared" si="0"/>
        <v>#N/A</v>
      </c>
      <c r="D29" s="10">
        <f t="shared" si="1"/>
        <v>0.7</v>
      </c>
    </row>
    <row r="30" spans="1:4" x14ac:dyDescent="0.2">
      <c r="A30" s="10">
        <f t="shared" si="2"/>
        <v>13</v>
      </c>
      <c r="B30" s="10">
        <f t="shared" si="3"/>
        <v>0.99999815499427869</v>
      </c>
      <c r="C30" s="28" t="e">
        <f t="shared" si="0"/>
        <v>#N/A</v>
      </c>
      <c r="D30" s="10">
        <f t="shared" si="1"/>
        <v>0.7</v>
      </c>
    </row>
    <row r="31" spans="1:4" x14ac:dyDescent="0.2">
      <c r="A31" s="10">
        <f t="shared" si="2"/>
        <v>14</v>
      </c>
      <c r="B31" s="10">
        <f t="shared" si="3"/>
        <v>0.99999981972360263</v>
      </c>
      <c r="C31" s="28" t="e">
        <f t="shared" si="0"/>
        <v>#N/A</v>
      </c>
      <c r="D31" s="10">
        <f t="shared" si="1"/>
        <v>0.7</v>
      </c>
    </row>
    <row r="32" spans="1:4" x14ac:dyDescent="0.2">
      <c r="A32" s="10">
        <f t="shared" si="2"/>
        <v>15</v>
      </c>
      <c r="B32" s="10">
        <f t="shared" si="3"/>
        <v>0.99999998619653507</v>
      </c>
      <c r="C32" s="28" t="e">
        <f t="shared" si="0"/>
        <v>#N/A</v>
      </c>
      <c r="D32" s="10">
        <f t="shared" si="1"/>
        <v>0.7</v>
      </c>
    </row>
    <row r="33" spans="1:4" x14ac:dyDescent="0.2">
      <c r="A33" s="10">
        <f t="shared" si="2"/>
        <v>16</v>
      </c>
      <c r="B33" s="10">
        <f t="shared" si="3"/>
        <v>0.99999999920223281</v>
      </c>
      <c r="C33" s="28" t="e">
        <f t="shared" si="0"/>
        <v>#N/A</v>
      </c>
      <c r="D33" s="10">
        <f t="shared" si="1"/>
        <v>0.7</v>
      </c>
    </row>
    <row r="34" spans="1:4" x14ac:dyDescent="0.2">
      <c r="A34" s="10">
        <f t="shared" si="2"/>
        <v>17</v>
      </c>
      <c r="B34" s="10">
        <f t="shared" si="3"/>
        <v>0.99999999996727396</v>
      </c>
      <c r="C34" s="28" t="e">
        <f t="shared" si="0"/>
        <v>#N/A</v>
      </c>
      <c r="D34" s="10">
        <f t="shared" si="1"/>
        <v>0.7</v>
      </c>
    </row>
    <row r="35" spans="1:4" x14ac:dyDescent="0.2">
      <c r="A35" s="10">
        <f t="shared" si="2"/>
        <v>18</v>
      </c>
      <c r="B35" s="10">
        <f t="shared" si="3"/>
        <v>0.99999999999915068</v>
      </c>
      <c r="C35" s="28" t="e">
        <f t="shared" si="0"/>
        <v>#N/A</v>
      </c>
      <c r="D35" s="10">
        <f t="shared" si="1"/>
        <v>0.7</v>
      </c>
    </row>
    <row r="36" spans="1:4" x14ac:dyDescent="0.2">
      <c r="A36" s="10">
        <f t="shared" si="2"/>
        <v>19</v>
      </c>
      <c r="B36" s="10">
        <f t="shared" si="3"/>
        <v>0.99999999999998956</v>
      </c>
      <c r="C36" s="28" t="e">
        <f t="shared" si="0"/>
        <v>#N/A</v>
      </c>
      <c r="D36" s="10">
        <f t="shared" si="1"/>
        <v>0.7</v>
      </c>
    </row>
    <row r="37" spans="1:4" x14ac:dyDescent="0.2">
      <c r="A37" s="10">
        <f t="shared" si="2"/>
        <v>20</v>
      </c>
      <c r="B37" s="10">
        <f t="shared" si="3"/>
        <v>1</v>
      </c>
      <c r="C37" s="28" t="e">
        <f t="shared" si="0"/>
        <v>#N/A</v>
      </c>
      <c r="D37" s="10">
        <f t="shared" si="1"/>
        <v>0.7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I13" sqref="I13"/>
    </sheetView>
  </sheetViews>
  <sheetFormatPr defaultRowHeight="15" x14ac:dyDescent="0.25"/>
  <cols>
    <col min="1" max="1" width="35.7109375" customWidth="1"/>
    <col min="5" max="5" width="1.140625" customWidth="1"/>
    <col min="6" max="6" width="23.85546875" bestFit="1" customWidth="1"/>
  </cols>
  <sheetData>
    <row r="1" spans="1:7" x14ac:dyDescent="0.25">
      <c r="A1" s="33" t="s">
        <v>44</v>
      </c>
    </row>
    <row r="2" spans="1:7" ht="4.5" customHeight="1" x14ac:dyDescent="0.25"/>
    <row r="3" spans="1:7" x14ac:dyDescent="0.25">
      <c r="A3" s="32" t="s">
        <v>42</v>
      </c>
      <c r="B3" s="32">
        <v>1</v>
      </c>
    </row>
    <row r="4" spans="1:7" x14ac:dyDescent="0.25">
      <c r="A4" s="32" t="s">
        <v>52</v>
      </c>
      <c r="B4" s="32">
        <v>100</v>
      </c>
    </row>
    <row r="5" spans="1:7" x14ac:dyDescent="0.25">
      <c r="A5" s="32" t="s">
        <v>45</v>
      </c>
      <c r="B5" s="32">
        <v>1</v>
      </c>
    </row>
    <row r="6" spans="1:7" x14ac:dyDescent="0.25">
      <c r="A6" s="32" t="s">
        <v>51</v>
      </c>
      <c r="B6" s="32">
        <v>0</v>
      </c>
    </row>
    <row r="7" spans="1:7" ht="4.5" customHeight="1" x14ac:dyDescent="0.25"/>
    <row r="8" spans="1:7" x14ac:dyDescent="0.25">
      <c r="A8" s="32" t="s">
        <v>43</v>
      </c>
      <c r="B8" s="32">
        <v>0.1</v>
      </c>
      <c r="C8" s="32">
        <v>0.5</v>
      </c>
      <c r="D8" s="32">
        <v>0.9</v>
      </c>
      <c r="F8" s="32">
        <v>0.5</v>
      </c>
    </row>
    <row r="9" spans="1:7" ht="6" customHeight="1" x14ac:dyDescent="0.25"/>
    <row r="10" spans="1:7" x14ac:dyDescent="0.25">
      <c r="A10" s="32" t="s">
        <v>49</v>
      </c>
      <c r="B10" s="32">
        <f>SUM(B14:B113)</f>
        <v>14</v>
      </c>
      <c r="C10" s="32">
        <f t="shared" ref="C10:D10" si="0">SUM(C14:C113)</f>
        <v>52</v>
      </c>
      <c r="D10" s="32">
        <f t="shared" si="0"/>
        <v>93</v>
      </c>
      <c r="F10" s="39">
        <f t="shared" ref="F10" ca="1" si="1">SUM(F14:F113)</f>
        <v>46</v>
      </c>
    </row>
    <row r="11" spans="1:7" x14ac:dyDescent="0.25">
      <c r="A11" s="32" t="s">
        <v>50</v>
      </c>
      <c r="B11" s="32">
        <f>B10/COUNT(B14:B113)</f>
        <v>0.14000000000000001</v>
      </c>
      <c r="C11" s="32">
        <f t="shared" ref="C11:D11" si="2">C10/COUNT(C14:C113)</f>
        <v>0.52</v>
      </c>
      <c r="D11" s="32">
        <f t="shared" si="2"/>
        <v>0.93</v>
      </c>
      <c r="F11" s="32">
        <f t="shared" ref="F11" ca="1" si="3">F10/COUNT(F14:F113)</f>
        <v>0.46</v>
      </c>
      <c r="G11" s="32">
        <f ca="1">AVERAGE(F14:F113)</f>
        <v>0.46</v>
      </c>
    </row>
    <row r="13" spans="1:7" x14ac:dyDescent="0.25">
      <c r="A13" s="40" t="s">
        <v>64</v>
      </c>
      <c r="B13" s="34" t="s">
        <v>46</v>
      </c>
      <c r="C13" s="34" t="s">
        <v>47</v>
      </c>
      <c r="D13" s="34" t="s">
        <v>48</v>
      </c>
      <c r="F13" s="36" t="s">
        <v>54</v>
      </c>
    </row>
    <row r="14" spans="1:7" x14ac:dyDescent="0.25">
      <c r="B14">
        <v>0</v>
      </c>
      <c r="C14">
        <v>0</v>
      </c>
      <c r="D14">
        <v>1</v>
      </c>
      <c r="F14">
        <f ca="1">RANDBETWEEN(0,1)</f>
        <v>1</v>
      </c>
    </row>
    <row r="15" spans="1:7" x14ac:dyDescent="0.25">
      <c r="B15">
        <v>0</v>
      </c>
      <c r="C15">
        <v>1</v>
      </c>
      <c r="D15">
        <v>1</v>
      </c>
      <c r="F15">
        <f t="shared" ref="F15:F78" ca="1" si="4">RANDBETWEEN(0,1)</f>
        <v>1</v>
      </c>
    </row>
    <row r="16" spans="1:7" x14ac:dyDescent="0.25">
      <c r="B16">
        <v>0</v>
      </c>
      <c r="C16">
        <v>1</v>
      </c>
      <c r="D16">
        <v>1</v>
      </c>
      <c r="F16">
        <f t="shared" ca="1" si="4"/>
        <v>0</v>
      </c>
    </row>
    <row r="17" spans="2:6" x14ac:dyDescent="0.25">
      <c r="B17">
        <v>1</v>
      </c>
      <c r="C17">
        <v>0</v>
      </c>
      <c r="D17">
        <v>1</v>
      </c>
      <c r="F17">
        <f t="shared" ca="1" si="4"/>
        <v>1</v>
      </c>
    </row>
    <row r="18" spans="2:6" x14ac:dyDescent="0.25">
      <c r="B18">
        <v>0</v>
      </c>
      <c r="C18">
        <v>1</v>
      </c>
      <c r="D18">
        <v>1</v>
      </c>
      <c r="F18">
        <f t="shared" ca="1" si="4"/>
        <v>1</v>
      </c>
    </row>
    <row r="19" spans="2:6" x14ac:dyDescent="0.25">
      <c r="B19">
        <v>0</v>
      </c>
      <c r="C19">
        <v>0</v>
      </c>
      <c r="D19">
        <v>0</v>
      </c>
      <c r="F19">
        <f t="shared" ca="1" si="4"/>
        <v>0</v>
      </c>
    </row>
    <row r="20" spans="2:6" x14ac:dyDescent="0.25">
      <c r="B20">
        <v>0</v>
      </c>
      <c r="C20">
        <v>1</v>
      </c>
      <c r="D20">
        <v>1</v>
      </c>
      <c r="F20">
        <f t="shared" ca="1" si="4"/>
        <v>0</v>
      </c>
    </row>
    <row r="21" spans="2:6" x14ac:dyDescent="0.25">
      <c r="B21">
        <v>0</v>
      </c>
      <c r="C21">
        <v>1</v>
      </c>
      <c r="D21">
        <v>1</v>
      </c>
      <c r="F21">
        <f t="shared" ca="1" si="4"/>
        <v>0</v>
      </c>
    </row>
    <row r="22" spans="2:6" x14ac:dyDescent="0.25">
      <c r="B22">
        <v>0</v>
      </c>
      <c r="C22">
        <v>1</v>
      </c>
      <c r="D22">
        <v>1</v>
      </c>
      <c r="F22">
        <f t="shared" ca="1" si="4"/>
        <v>1</v>
      </c>
    </row>
    <row r="23" spans="2:6" x14ac:dyDescent="0.25">
      <c r="B23">
        <v>0</v>
      </c>
      <c r="C23">
        <v>1</v>
      </c>
      <c r="D23">
        <v>1</v>
      </c>
      <c r="F23">
        <f t="shared" ca="1" si="4"/>
        <v>1</v>
      </c>
    </row>
    <row r="24" spans="2:6" x14ac:dyDescent="0.25">
      <c r="B24">
        <v>1</v>
      </c>
      <c r="C24">
        <v>1</v>
      </c>
      <c r="D24">
        <v>1</v>
      </c>
      <c r="F24">
        <f t="shared" ca="1" si="4"/>
        <v>1</v>
      </c>
    </row>
    <row r="25" spans="2:6" x14ac:dyDescent="0.25">
      <c r="B25">
        <v>1</v>
      </c>
      <c r="C25">
        <v>0</v>
      </c>
      <c r="D25">
        <v>1</v>
      </c>
      <c r="F25">
        <f t="shared" ca="1" si="4"/>
        <v>1</v>
      </c>
    </row>
    <row r="26" spans="2:6" x14ac:dyDescent="0.25">
      <c r="B26">
        <v>0</v>
      </c>
      <c r="C26">
        <v>0</v>
      </c>
      <c r="D26">
        <v>1</v>
      </c>
      <c r="F26">
        <f t="shared" ca="1" si="4"/>
        <v>0</v>
      </c>
    </row>
    <row r="27" spans="2:6" x14ac:dyDescent="0.25">
      <c r="B27">
        <v>0</v>
      </c>
      <c r="C27">
        <v>1</v>
      </c>
      <c r="D27">
        <v>1</v>
      </c>
      <c r="F27">
        <f t="shared" ca="1" si="4"/>
        <v>0</v>
      </c>
    </row>
    <row r="28" spans="2:6" x14ac:dyDescent="0.25">
      <c r="B28">
        <v>1</v>
      </c>
      <c r="C28">
        <v>1</v>
      </c>
      <c r="D28">
        <v>1</v>
      </c>
      <c r="F28">
        <f t="shared" ca="1" si="4"/>
        <v>0</v>
      </c>
    </row>
    <row r="29" spans="2:6" x14ac:dyDescent="0.25">
      <c r="B29">
        <v>0</v>
      </c>
      <c r="C29">
        <v>1</v>
      </c>
      <c r="D29">
        <v>1</v>
      </c>
      <c r="F29">
        <f t="shared" ca="1" si="4"/>
        <v>1</v>
      </c>
    </row>
    <row r="30" spans="2:6" x14ac:dyDescent="0.25">
      <c r="B30">
        <v>1</v>
      </c>
      <c r="C30">
        <v>0</v>
      </c>
      <c r="D30">
        <v>1</v>
      </c>
      <c r="F30">
        <f t="shared" ca="1" si="4"/>
        <v>0</v>
      </c>
    </row>
    <row r="31" spans="2:6" x14ac:dyDescent="0.25">
      <c r="B31">
        <v>0</v>
      </c>
      <c r="C31">
        <v>0</v>
      </c>
      <c r="D31">
        <v>1</v>
      </c>
      <c r="F31">
        <f t="shared" ca="1" si="4"/>
        <v>0</v>
      </c>
    </row>
    <row r="32" spans="2:6" x14ac:dyDescent="0.25">
      <c r="B32">
        <v>0</v>
      </c>
      <c r="C32">
        <v>0</v>
      </c>
      <c r="D32">
        <v>1</v>
      </c>
      <c r="F32">
        <f t="shared" ca="1" si="4"/>
        <v>1</v>
      </c>
    </row>
    <row r="33" spans="2:6" x14ac:dyDescent="0.25">
      <c r="B33">
        <v>1</v>
      </c>
      <c r="C33">
        <v>1</v>
      </c>
      <c r="D33">
        <v>1</v>
      </c>
      <c r="F33">
        <f t="shared" ca="1" si="4"/>
        <v>1</v>
      </c>
    </row>
    <row r="34" spans="2:6" x14ac:dyDescent="0.25">
      <c r="B34">
        <v>0</v>
      </c>
      <c r="C34">
        <v>0</v>
      </c>
      <c r="D34">
        <v>1</v>
      </c>
      <c r="F34">
        <f t="shared" ca="1" si="4"/>
        <v>0</v>
      </c>
    </row>
    <row r="35" spans="2:6" x14ac:dyDescent="0.25">
      <c r="B35">
        <v>0</v>
      </c>
      <c r="C35">
        <v>1</v>
      </c>
      <c r="D35">
        <v>1</v>
      </c>
      <c r="F35">
        <f t="shared" ca="1" si="4"/>
        <v>0</v>
      </c>
    </row>
    <row r="36" spans="2:6" x14ac:dyDescent="0.25">
      <c r="B36">
        <v>0</v>
      </c>
      <c r="C36">
        <v>1</v>
      </c>
      <c r="D36">
        <v>1</v>
      </c>
      <c r="F36">
        <f t="shared" ca="1" si="4"/>
        <v>0</v>
      </c>
    </row>
    <row r="37" spans="2:6" x14ac:dyDescent="0.25">
      <c r="B37">
        <v>0</v>
      </c>
      <c r="C37">
        <v>1</v>
      </c>
      <c r="D37">
        <v>1</v>
      </c>
      <c r="F37">
        <f t="shared" ca="1" si="4"/>
        <v>0</v>
      </c>
    </row>
    <row r="38" spans="2:6" x14ac:dyDescent="0.25">
      <c r="B38">
        <v>0</v>
      </c>
      <c r="C38">
        <v>1</v>
      </c>
      <c r="D38">
        <v>1</v>
      </c>
      <c r="F38">
        <f t="shared" ca="1" si="4"/>
        <v>0</v>
      </c>
    </row>
    <row r="39" spans="2:6" x14ac:dyDescent="0.25">
      <c r="B39">
        <v>1</v>
      </c>
      <c r="C39">
        <v>0</v>
      </c>
      <c r="D39">
        <v>1</v>
      </c>
      <c r="F39">
        <f t="shared" ca="1" si="4"/>
        <v>1</v>
      </c>
    </row>
    <row r="40" spans="2:6" x14ac:dyDescent="0.25">
      <c r="B40">
        <v>0</v>
      </c>
      <c r="C40">
        <v>1</v>
      </c>
      <c r="D40">
        <v>1</v>
      </c>
      <c r="F40">
        <f t="shared" ca="1" si="4"/>
        <v>0</v>
      </c>
    </row>
    <row r="41" spans="2:6" x14ac:dyDescent="0.25">
      <c r="B41">
        <v>0</v>
      </c>
      <c r="C41">
        <v>1</v>
      </c>
      <c r="D41">
        <v>1</v>
      </c>
      <c r="F41">
        <f t="shared" ca="1" si="4"/>
        <v>0</v>
      </c>
    </row>
    <row r="42" spans="2:6" x14ac:dyDescent="0.25">
      <c r="B42">
        <v>0</v>
      </c>
      <c r="C42">
        <v>0</v>
      </c>
      <c r="D42">
        <v>1</v>
      </c>
      <c r="F42">
        <f t="shared" ca="1" si="4"/>
        <v>1</v>
      </c>
    </row>
    <row r="43" spans="2:6" x14ac:dyDescent="0.25">
      <c r="B43">
        <v>0</v>
      </c>
      <c r="C43">
        <v>0</v>
      </c>
      <c r="D43">
        <v>1</v>
      </c>
      <c r="F43">
        <f t="shared" ca="1" si="4"/>
        <v>0</v>
      </c>
    </row>
    <row r="44" spans="2:6" x14ac:dyDescent="0.25">
      <c r="B44">
        <v>0</v>
      </c>
      <c r="C44">
        <v>0</v>
      </c>
      <c r="D44">
        <v>1</v>
      </c>
      <c r="F44">
        <f t="shared" ca="1" si="4"/>
        <v>0</v>
      </c>
    </row>
    <row r="45" spans="2:6" x14ac:dyDescent="0.25">
      <c r="B45">
        <v>0</v>
      </c>
      <c r="C45">
        <v>1</v>
      </c>
      <c r="D45">
        <v>1</v>
      </c>
      <c r="F45">
        <f t="shared" ca="1" si="4"/>
        <v>0</v>
      </c>
    </row>
    <row r="46" spans="2:6" x14ac:dyDescent="0.25">
      <c r="B46">
        <v>0</v>
      </c>
      <c r="C46">
        <v>0</v>
      </c>
      <c r="D46">
        <v>1</v>
      </c>
      <c r="F46">
        <f t="shared" ca="1" si="4"/>
        <v>0</v>
      </c>
    </row>
    <row r="47" spans="2:6" x14ac:dyDescent="0.25">
      <c r="B47">
        <v>0</v>
      </c>
      <c r="C47">
        <v>0</v>
      </c>
      <c r="D47">
        <v>1</v>
      </c>
      <c r="F47">
        <f t="shared" ca="1" si="4"/>
        <v>1</v>
      </c>
    </row>
    <row r="48" spans="2:6" x14ac:dyDescent="0.25">
      <c r="B48">
        <v>0</v>
      </c>
      <c r="C48">
        <v>0</v>
      </c>
      <c r="D48">
        <v>1</v>
      </c>
      <c r="F48">
        <f t="shared" ca="1" si="4"/>
        <v>1</v>
      </c>
    </row>
    <row r="49" spans="2:6" x14ac:dyDescent="0.25">
      <c r="B49">
        <v>0</v>
      </c>
      <c r="C49">
        <v>1</v>
      </c>
      <c r="D49">
        <v>1</v>
      </c>
      <c r="F49">
        <f t="shared" ca="1" si="4"/>
        <v>0</v>
      </c>
    </row>
    <row r="50" spans="2:6" x14ac:dyDescent="0.25">
      <c r="B50">
        <v>0</v>
      </c>
      <c r="C50">
        <v>0</v>
      </c>
      <c r="D50">
        <v>1</v>
      </c>
      <c r="F50">
        <f t="shared" ca="1" si="4"/>
        <v>0</v>
      </c>
    </row>
    <row r="51" spans="2:6" x14ac:dyDescent="0.25">
      <c r="B51">
        <v>0</v>
      </c>
      <c r="C51">
        <v>0</v>
      </c>
      <c r="D51">
        <v>1</v>
      </c>
      <c r="F51">
        <f t="shared" ca="1" si="4"/>
        <v>1</v>
      </c>
    </row>
    <row r="52" spans="2:6" x14ac:dyDescent="0.25">
      <c r="B52">
        <v>0</v>
      </c>
      <c r="C52">
        <v>0</v>
      </c>
      <c r="D52">
        <v>1</v>
      </c>
      <c r="F52">
        <f t="shared" ca="1" si="4"/>
        <v>0</v>
      </c>
    </row>
    <row r="53" spans="2:6" x14ac:dyDescent="0.25">
      <c r="B53">
        <v>0</v>
      </c>
      <c r="C53">
        <v>1</v>
      </c>
      <c r="D53">
        <v>1</v>
      </c>
      <c r="F53">
        <f t="shared" ca="1" si="4"/>
        <v>0</v>
      </c>
    </row>
    <row r="54" spans="2:6" x14ac:dyDescent="0.25">
      <c r="B54">
        <v>0</v>
      </c>
      <c r="C54">
        <v>1</v>
      </c>
      <c r="D54">
        <v>1</v>
      </c>
      <c r="F54">
        <f t="shared" ca="1" si="4"/>
        <v>1</v>
      </c>
    </row>
    <row r="55" spans="2:6" x14ac:dyDescent="0.25">
      <c r="B55">
        <v>0</v>
      </c>
      <c r="C55">
        <v>0</v>
      </c>
      <c r="D55">
        <v>1</v>
      </c>
      <c r="F55">
        <f t="shared" ca="1" si="4"/>
        <v>1</v>
      </c>
    </row>
    <row r="56" spans="2:6" x14ac:dyDescent="0.25">
      <c r="B56">
        <v>0</v>
      </c>
      <c r="C56">
        <v>1</v>
      </c>
      <c r="D56">
        <v>1</v>
      </c>
      <c r="F56">
        <f t="shared" ca="1" si="4"/>
        <v>1</v>
      </c>
    </row>
    <row r="57" spans="2:6" x14ac:dyDescent="0.25">
      <c r="B57">
        <v>0</v>
      </c>
      <c r="C57">
        <v>0</v>
      </c>
      <c r="D57">
        <v>1</v>
      </c>
      <c r="F57">
        <f t="shared" ca="1" si="4"/>
        <v>0</v>
      </c>
    </row>
    <row r="58" spans="2:6" x14ac:dyDescent="0.25">
      <c r="B58">
        <v>0</v>
      </c>
      <c r="C58">
        <v>1</v>
      </c>
      <c r="D58">
        <v>1</v>
      </c>
      <c r="F58">
        <f t="shared" ca="1" si="4"/>
        <v>0</v>
      </c>
    </row>
    <row r="59" spans="2:6" x14ac:dyDescent="0.25">
      <c r="B59">
        <v>0</v>
      </c>
      <c r="C59">
        <v>1</v>
      </c>
      <c r="D59">
        <v>1</v>
      </c>
      <c r="F59">
        <f t="shared" ca="1" si="4"/>
        <v>1</v>
      </c>
    </row>
    <row r="60" spans="2:6" x14ac:dyDescent="0.25">
      <c r="B60">
        <v>0</v>
      </c>
      <c r="C60">
        <v>0</v>
      </c>
      <c r="D60">
        <v>1</v>
      </c>
      <c r="F60">
        <f t="shared" ca="1" si="4"/>
        <v>0</v>
      </c>
    </row>
    <row r="61" spans="2:6" x14ac:dyDescent="0.25">
      <c r="B61">
        <v>0</v>
      </c>
      <c r="C61">
        <v>1</v>
      </c>
      <c r="D61">
        <v>1</v>
      </c>
      <c r="F61">
        <f t="shared" ca="1" si="4"/>
        <v>1</v>
      </c>
    </row>
    <row r="62" spans="2:6" x14ac:dyDescent="0.25">
      <c r="B62">
        <v>0</v>
      </c>
      <c r="C62">
        <v>0</v>
      </c>
      <c r="D62">
        <v>1</v>
      </c>
      <c r="F62">
        <f t="shared" ca="1" si="4"/>
        <v>0</v>
      </c>
    </row>
    <row r="63" spans="2:6" x14ac:dyDescent="0.25">
      <c r="B63">
        <v>0</v>
      </c>
      <c r="C63">
        <v>1</v>
      </c>
      <c r="D63">
        <v>0</v>
      </c>
      <c r="F63">
        <f t="shared" ca="1" si="4"/>
        <v>0</v>
      </c>
    </row>
    <row r="64" spans="2:6" x14ac:dyDescent="0.25">
      <c r="B64">
        <v>0</v>
      </c>
      <c r="C64">
        <v>1</v>
      </c>
      <c r="D64">
        <v>1</v>
      </c>
      <c r="F64">
        <f t="shared" ca="1" si="4"/>
        <v>0</v>
      </c>
    </row>
    <row r="65" spans="2:6" x14ac:dyDescent="0.25">
      <c r="B65">
        <v>0</v>
      </c>
      <c r="C65">
        <v>0</v>
      </c>
      <c r="D65">
        <v>1</v>
      </c>
      <c r="F65">
        <f t="shared" ca="1" si="4"/>
        <v>1</v>
      </c>
    </row>
    <row r="66" spans="2:6" x14ac:dyDescent="0.25">
      <c r="B66">
        <v>0</v>
      </c>
      <c r="C66">
        <v>1</v>
      </c>
      <c r="D66">
        <v>1</v>
      </c>
      <c r="F66">
        <f t="shared" ca="1" si="4"/>
        <v>1</v>
      </c>
    </row>
    <row r="67" spans="2:6" x14ac:dyDescent="0.25">
      <c r="B67">
        <v>0</v>
      </c>
      <c r="C67">
        <v>0</v>
      </c>
      <c r="D67">
        <v>1</v>
      </c>
      <c r="F67">
        <f t="shared" ca="1" si="4"/>
        <v>1</v>
      </c>
    </row>
    <row r="68" spans="2:6" x14ac:dyDescent="0.25">
      <c r="B68">
        <v>0</v>
      </c>
      <c r="C68">
        <v>1</v>
      </c>
      <c r="D68">
        <v>1</v>
      </c>
      <c r="F68">
        <f t="shared" ca="1" si="4"/>
        <v>0</v>
      </c>
    </row>
    <row r="69" spans="2:6" x14ac:dyDescent="0.25">
      <c r="B69">
        <v>0</v>
      </c>
      <c r="C69">
        <v>0</v>
      </c>
      <c r="D69">
        <v>1</v>
      </c>
      <c r="F69">
        <f t="shared" ca="1" si="4"/>
        <v>0</v>
      </c>
    </row>
    <row r="70" spans="2:6" x14ac:dyDescent="0.25">
      <c r="B70">
        <v>0</v>
      </c>
      <c r="C70">
        <v>1</v>
      </c>
      <c r="D70">
        <v>1</v>
      </c>
      <c r="F70">
        <f t="shared" ca="1" si="4"/>
        <v>1</v>
      </c>
    </row>
    <row r="71" spans="2:6" x14ac:dyDescent="0.25">
      <c r="B71">
        <v>0</v>
      </c>
      <c r="C71">
        <v>1</v>
      </c>
      <c r="D71">
        <v>0</v>
      </c>
      <c r="F71">
        <f t="shared" ca="1" si="4"/>
        <v>0</v>
      </c>
    </row>
    <row r="72" spans="2:6" x14ac:dyDescent="0.25">
      <c r="B72">
        <v>1</v>
      </c>
      <c r="C72">
        <v>0</v>
      </c>
      <c r="D72">
        <v>1</v>
      </c>
      <c r="F72">
        <f t="shared" ca="1" si="4"/>
        <v>1</v>
      </c>
    </row>
    <row r="73" spans="2:6" x14ac:dyDescent="0.25">
      <c r="B73">
        <v>0</v>
      </c>
      <c r="C73">
        <v>0</v>
      </c>
      <c r="D73">
        <v>0</v>
      </c>
      <c r="F73">
        <f t="shared" ca="1" si="4"/>
        <v>0</v>
      </c>
    </row>
    <row r="74" spans="2:6" x14ac:dyDescent="0.25">
      <c r="B74">
        <v>1</v>
      </c>
      <c r="C74">
        <v>1</v>
      </c>
      <c r="D74">
        <v>1</v>
      </c>
      <c r="F74">
        <f t="shared" ca="1" si="4"/>
        <v>0</v>
      </c>
    </row>
    <row r="75" spans="2:6" x14ac:dyDescent="0.25">
      <c r="B75">
        <v>0</v>
      </c>
      <c r="C75">
        <v>0</v>
      </c>
      <c r="D75">
        <v>1</v>
      </c>
      <c r="F75">
        <f t="shared" ca="1" si="4"/>
        <v>1</v>
      </c>
    </row>
    <row r="76" spans="2:6" x14ac:dyDescent="0.25">
      <c r="B76">
        <v>0</v>
      </c>
      <c r="C76">
        <v>1</v>
      </c>
      <c r="D76">
        <v>1</v>
      </c>
      <c r="F76">
        <f t="shared" ca="1" si="4"/>
        <v>0</v>
      </c>
    </row>
    <row r="77" spans="2:6" x14ac:dyDescent="0.25">
      <c r="B77">
        <v>0</v>
      </c>
      <c r="C77">
        <v>0</v>
      </c>
      <c r="D77">
        <v>1</v>
      </c>
      <c r="F77">
        <f t="shared" ca="1" si="4"/>
        <v>1</v>
      </c>
    </row>
    <row r="78" spans="2:6" x14ac:dyDescent="0.25">
      <c r="B78">
        <v>0</v>
      </c>
      <c r="C78">
        <v>1</v>
      </c>
      <c r="D78">
        <v>1</v>
      </c>
      <c r="F78">
        <f t="shared" ca="1" si="4"/>
        <v>0</v>
      </c>
    </row>
    <row r="79" spans="2:6" x14ac:dyDescent="0.25">
      <c r="B79">
        <v>0</v>
      </c>
      <c r="C79">
        <v>0</v>
      </c>
      <c r="D79">
        <v>0</v>
      </c>
      <c r="F79">
        <f t="shared" ref="F79:F113" ca="1" si="5">RANDBETWEEN(0,1)</f>
        <v>1</v>
      </c>
    </row>
    <row r="80" spans="2:6" x14ac:dyDescent="0.25">
      <c r="B80">
        <v>0</v>
      </c>
      <c r="C80">
        <v>1</v>
      </c>
      <c r="D80">
        <v>1</v>
      </c>
      <c r="F80">
        <f t="shared" ca="1" si="5"/>
        <v>1</v>
      </c>
    </row>
    <row r="81" spans="2:6" x14ac:dyDescent="0.25">
      <c r="B81">
        <v>0</v>
      </c>
      <c r="C81">
        <v>1</v>
      </c>
      <c r="D81">
        <v>1</v>
      </c>
      <c r="F81">
        <f t="shared" ca="1" si="5"/>
        <v>1</v>
      </c>
    </row>
    <row r="82" spans="2:6" x14ac:dyDescent="0.25">
      <c r="B82">
        <v>0</v>
      </c>
      <c r="C82">
        <v>0</v>
      </c>
      <c r="D82">
        <v>1</v>
      </c>
      <c r="F82">
        <f t="shared" ca="1" si="5"/>
        <v>1</v>
      </c>
    </row>
    <row r="83" spans="2:6" x14ac:dyDescent="0.25">
      <c r="B83">
        <v>0</v>
      </c>
      <c r="C83">
        <v>0</v>
      </c>
      <c r="D83">
        <v>1</v>
      </c>
      <c r="F83">
        <f t="shared" ca="1" si="5"/>
        <v>1</v>
      </c>
    </row>
    <row r="84" spans="2:6" x14ac:dyDescent="0.25">
      <c r="B84">
        <v>0</v>
      </c>
      <c r="C84">
        <v>0</v>
      </c>
      <c r="D84">
        <v>1</v>
      </c>
      <c r="F84">
        <f t="shared" ca="1" si="5"/>
        <v>0</v>
      </c>
    </row>
    <row r="85" spans="2:6" x14ac:dyDescent="0.25">
      <c r="B85">
        <v>0</v>
      </c>
      <c r="C85">
        <v>1</v>
      </c>
      <c r="D85">
        <v>1</v>
      </c>
      <c r="F85">
        <f t="shared" ca="1" si="5"/>
        <v>0</v>
      </c>
    </row>
    <row r="86" spans="2:6" x14ac:dyDescent="0.25">
      <c r="B86">
        <v>0</v>
      </c>
      <c r="C86">
        <v>0</v>
      </c>
      <c r="D86">
        <v>1</v>
      </c>
      <c r="F86">
        <f t="shared" ca="1" si="5"/>
        <v>0</v>
      </c>
    </row>
    <row r="87" spans="2:6" x14ac:dyDescent="0.25">
      <c r="B87">
        <v>0</v>
      </c>
      <c r="C87">
        <v>0</v>
      </c>
      <c r="D87">
        <v>1</v>
      </c>
      <c r="F87">
        <f t="shared" ca="1" si="5"/>
        <v>1</v>
      </c>
    </row>
    <row r="88" spans="2:6" x14ac:dyDescent="0.25">
      <c r="B88">
        <v>0</v>
      </c>
      <c r="C88">
        <v>0</v>
      </c>
      <c r="D88">
        <v>1</v>
      </c>
      <c r="F88">
        <f t="shared" ca="1" si="5"/>
        <v>0</v>
      </c>
    </row>
    <row r="89" spans="2:6" x14ac:dyDescent="0.25">
      <c r="B89">
        <v>0</v>
      </c>
      <c r="C89">
        <v>1</v>
      </c>
      <c r="D89">
        <v>1</v>
      </c>
      <c r="F89">
        <f t="shared" ca="1" si="5"/>
        <v>1</v>
      </c>
    </row>
    <row r="90" spans="2:6" x14ac:dyDescent="0.25">
      <c r="B90">
        <v>1</v>
      </c>
      <c r="C90">
        <v>0</v>
      </c>
      <c r="D90">
        <v>1</v>
      </c>
      <c r="F90">
        <f t="shared" ca="1" si="5"/>
        <v>0</v>
      </c>
    </row>
    <row r="91" spans="2:6" x14ac:dyDescent="0.25">
      <c r="B91">
        <v>0</v>
      </c>
      <c r="C91">
        <v>1</v>
      </c>
      <c r="D91">
        <v>1</v>
      </c>
      <c r="F91">
        <f t="shared" ca="1" si="5"/>
        <v>1</v>
      </c>
    </row>
    <row r="92" spans="2:6" x14ac:dyDescent="0.25">
      <c r="B92">
        <v>0</v>
      </c>
      <c r="C92">
        <v>1</v>
      </c>
      <c r="D92">
        <v>1</v>
      </c>
      <c r="F92">
        <f t="shared" ca="1" si="5"/>
        <v>0</v>
      </c>
    </row>
    <row r="93" spans="2:6" x14ac:dyDescent="0.25">
      <c r="B93">
        <v>0</v>
      </c>
      <c r="C93">
        <v>1</v>
      </c>
      <c r="D93">
        <v>1</v>
      </c>
      <c r="F93">
        <f t="shared" ca="1" si="5"/>
        <v>0</v>
      </c>
    </row>
    <row r="94" spans="2:6" x14ac:dyDescent="0.25">
      <c r="B94">
        <v>0</v>
      </c>
      <c r="C94">
        <v>0</v>
      </c>
      <c r="D94">
        <v>1</v>
      </c>
      <c r="F94">
        <f t="shared" ca="1" si="5"/>
        <v>0</v>
      </c>
    </row>
    <row r="95" spans="2:6" x14ac:dyDescent="0.25">
      <c r="B95">
        <v>1</v>
      </c>
      <c r="C95">
        <v>0</v>
      </c>
      <c r="D95">
        <v>1</v>
      </c>
      <c r="F95">
        <f t="shared" ca="1" si="5"/>
        <v>0</v>
      </c>
    </row>
    <row r="96" spans="2:6" x14ac:dyDescent="0.25">
      <c r="B96">
        <v>0</v>
      </c>
      <c r="C96">
        <v>1</v>
      </c>
      <c r="D96">
        <v>1</v>
      </c>
      <c r="F96">
        <f t="shared" ca="1" si="5"/>
        <v>1</v>
      </c>
    </row>
    <row r="97" spans="2:6" x14ac:dyDescent="0.25">
      <c r="B97">
        <v>0</v>
      </c>
      <c r="C97">
        <v>0</v>
      </c>
      <c r="D97">
        <v>1</v>
      </c>
      <c r="F97">
        <f t="shared" ca="1" si="5"/>
        <v>0</v>
      </c>
    </row>
    <row r="98" spans="2:6" x14ac:dyDescent="0.25">
      <c r="B98">
        <v>0</v>
      </c>
      <c r="C98">
        <v>0</v>
      </c>
      <c r="D98">
        <v>1</v>
      </c>
      <c r="F98">
        <f t="shared" ca="1" si="5"/>
        <v>1</v>
      </c>
    </row>
    <row r="99" spans="2:6" x14ac:dyDescent="0.25">
      <c r="B99">
        <v>1</v>
      </c>
      <c r="C99">
        <v>0</v>
      </c>
      <c r="D99">
        <v>1</v>
      </c>
      <c r="F99">
        <f t="shared" ca="1" si="5"/>
        <v>1</v>
      </c>
    </row>
    <row r="100" spans="2:6" x14ac:dyDescent="0.25">
      <c r="B100">
        <v>0</v>
      </c>
      <c r="C100">
        <v>1</v>
      </c>
      <c r="D100">
        <v>1</v>
      </c>
      <c r="F100">
        <f t="shared" ca="1" si="5"/>
        <v>0</v>
      </c>
    </row>
    <row r="101" spans="2:6" x14ac:dyDescent="0.25">
      <c r="B101">
        <v>0</v>
      </c>
      <c r="C101">
        <v>1</v>
      </c>
      <c r="D101">
        <v>0</v>
      </c>
      <c r="F101">
        <f t="shared" ca="1" si="5"/>
        <v>1</v>
      </c>
    </row>
    <row r="102" spans="2:6" x14ac:dyDescent="0.25">
      <c r="B102">
        <v>1</v>
      </c>
      <c r="C102">
        <v>0</v>
      </c>
      <c r="D102">
        <v>1</v>
      </c>
      <c r="F102">
        <f t="shared" ca="1" si="5"/>
        <v>1</v>
      </c>
    </row>
    <row r="103" spans="2:6" x14ac:dyDescent="0.25">
      <c r="B103">
        <v>0</v>
      </c>
      <c r="C103">
        <v>0</v>
      </c>
      <c r="D103">
        <v>1</v>
      </c>
      <c r="F103">
        <f t="shared" ca="1" si="5"/>
        <v>0</v>
      </c>
    </row>
    <row r="104" spans="2:6" x14ac:dyDescent="0.25">
      <c r="B104">
        <v>0</v>
      </c>
      <c r="C104">
        <v>0</v>
      </c>
      <c r="D104">
        <v>1</v>
      </c>
      <c r="F104">
        <f t="shared" ca="1" si="5"/>
        <v>0</v>
      </c>
    </row>
    <row r="105" spans="2:6" x14ac:dyDescent="0.25">
      <c r="B105">
        <v>0</v>
      </c>
      <c r="C105">
        <v>1</v>
      </c>
      <c r="D105">
        <v>1</v>
      </c>
      <c r="F105">
        <f t="shared" ca="1" si="5"/>
        <v>1</v>
      </c>
    </row>
    <row r="106" spans="2:6" x14ac:dyDescent="0.25">
      <c r="B106">
        <v>0</v>
      </c>
      <c r="C106">
        <v>1</v>
      </c>
      <c r="D106">
        <v>1</v>
      </c>
      <c r="F106">
        <f t="shared" ca="1" si="5"/>
        <v>0</v>
      </c>
    </row>
    <row r="107" spans="2:6" x14ac:dyDescent="0.25">
      <c r="B107">
        <v>0</v>
      </c>
      <c r="C107">
        <v>1</v>
      </c>
      <c r="D107">
        <v>1</v>
      </c>
      <c r="F107">
        <f t="shared" ca="1" si="5"/>
        <v>1</v>
      </c>
    </row>
    <row r="108" spans="2:6" x14ac:dyDescent="0.25">
      <c r="B108">
        <v>0</v>
      </c>
      <c r="C108">
        <v>0</v>
      </c>
      <c r="D108">
        <v>1</v>
      </c>
      <c r="F108">
        <f t="shared" ca="1" si="5"/>
        <v>1</v>
      </c>
    </row>
    <row r="109" spans="2:6" x14ac:dyDescent="0.25">
      <c r="B109">
        <v>0</v>
      </c>
      <c r="C109">
        <v>1</v>
      </c>
      <c r="D109">
        <v>1</v>
      </c>
      <c r="F109">
        <f t="shared" ca="1" si="5"/>
        <v>1</v>
      </c>
    </row>
    <row r="110" spans="2:6" x14ac:dyDescent="0.25">
      <c r="B110">
        <v>1</v>
      </c>
      <c r="C110">
        <v>0</v>
      </c>
      <c r="D110">
        <v>0</v>
      </c>
      <c r="F110">
        <f t="shared" ca="1" si="5"/>
        <v>1</v>
      </c>
    </row>
    <row r="111" spans="2:6" x14ac:dyDescent="0.25">
      <c r="B111">
        <v>0</v>
      </c>
      <c r="C111">
        <v>1</v>
      </c>
      <c r="D111">
        <v>1</v>
      </c>
      <c r="F111">
        <f t="shared" ca="1" si="5"/>
        <v>0</v>
      </c>
    </row>
    <row r="112" spans="2:6" x14ac:dyDescent="0.25">
      <c r="B112">
        <v>0</v>
      </c>
      <c r="C112">
        <v>1</v>
      </c>
      <c r="D112">
        <v>1</v>
      </c>
      <c r="F112">
        <f t="shared" ca="1" si="5"/>
        <v>0</v>
      </c>
    </row>
    <row r="113" spans="2:6" x14ac:dyDescent="0.25">
      <c r="B113">
        <v>0</v>
      </c>
      <c r="C113">
        <v>1</v>
      </c>
      <c r="D113">
        <v>1</v>
      </c>
      <c r="F113">
        <f t="shared" ca="1" si="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B10" sqref="B10"/>
    </sheetView>
  </sheetViews>
  <sheetFormatPr defaultRowHeight="15" x14ac:dyDescent="0.25"/>
  <cols>
    <col min="1" max="1" width="35.7109375" customWidth="1"/>
  </cols>
  <sheetData>
    <row r="1" spans="1:6" x14ac:dyDescent="0.25">
      <c r="A1" s="33" t="s">
        <v>53</v>
      </c>
    </row>
    <row r="2" spans="1:6" ht="4.5" customHeight="1" x14ac:dyDescent="0.25"/>
    <row r="3" spans="1:6" x14ac:dyDescent="0.25">
      <c r="A3" s="32" t="s">
        <v>42</v>
      </c>
      <c r="B3" s="32">
        <v>1</v>
      </c>
    </row>
    <row r="4" spans="1:6" x14ac:dyDescent="0.25">
      <c r="A4" s="32" t="s">
        <v>52</v>
      </c>
      <c r="B4" s="32">
        <v>100</v>
      </c>
    </row>
    <row r="5" spans="1:6" ht="4.5" customHeight="1" x14ac:dyDescent="0.25"/>
    <row r="6" spans="1:6" x14ac:dyDescent="0.25">
      <c r="A6" s="32" t="s">
        <v>43</v>
      </c>
      <c r="B6" s="32">
        <v>0.1</v>
      </c>
      <c r="C6" s="32">
        <v>0.5</v>
      </c>
      <c r="D6" s="32">
        <v>0.9</v>
      </c>
      <c r="F6" s="32">
        <v>0.3</v>
      </c>
    </row>
    <row r="7" spans="1:6" x14ac:dyDescent="0.25">
      <c r="A7" s="32" t="s">
        <v>55</v>
      </c>
      <c r="B7" s="37">
        <v>20</v>
      </c>
      <c r="C7" s="37">
        <v>20</v>
      </c>
      <c r="D7" s="37">
        <v>20</v>
      </c>
      <c r="F7" s="37">
        <v>20</v>
      </c>
    </row>
    <row r="8" spans="1:6" ht="7.5" customHeight="1" x14ac:dyDescent="0.25"/>
    <row r="9" spans="1:6" x14ac:dyDescent="0.25">
      <c r="A9" s="32" t="s">
        <v>56</v>
      </c>
      <c r="B9" s="32">
        <f>AVERAGE(B13:B112)</f>
        <v>1.93</v>
      </c>
      <c r="C9" s="32">
        <f t="shared" ref="C9:D9" si="0">AVERAGE(C13:C112)</f>
        <v>10.23</v>
      </c>
      <c r="D9" s="32">
        <f t="shared" si="0"/>
        <v>18.03</v>
      </c>
      <c r="F9" s="32">
        <f ca="1">AVERAGE(F13:F112)</f>
        <v>5.71</v>
      </c>
    </row>
    <row r="10" spans="1:6" x14ac:dyDescent="0.25">
      <c r="A10" s="32" t="s">
        <v>50</v>
      </c>
      <c r="B10" s="32">
        <f>B9/B7</f>
        <v>9.6500000000000002E-2</v>
      </c>
      <c r="C10" s="32">
        <f t="shared" ref="C10" si="1">C9/C7</f>
        <v>0.51150000000000007</v>
      </c>
      <c r="D10" s="32">
        <f>D9/D7</f>
        <v>0.90150000000000008</v>
      </c>
      <c r="F10" s="32">
        <f ca="1">F9/F7</f>
        <v>0.28549999999999998</v>
      </c>
    </row>
    <row r="12" spans="1:6" x14ac:dyDescent="0.25">
      <c r="B12" s="34" t="s">
        <v>46</v>
      </c>
      <c r="C12" s="34" t="s">
        <v>47</v>
      </c>
      <c r="D12" s="34" t="s">
        <v>48</v>
      </c>
      <c r="F12" s="35" t="s">
        <v>57</v>
      </c>
    </row>
    <row r="13" spans="1:6" x14ac:dyDescent="0.25">
      <c r="B13">
        <v>3</v>
      </c>
      <c r="C13">
        <v>9</v>
      </c>
      <c r="D13">
        <v>17</v>
      </c>
      <c r="F13">
        <f ca="1">_xlfn.BINOM.INV($F$7,$F$6,RAND())</f>
        <v>6</v>
      </c>
    </row>
    <row r="14" spans="1:6" x14ac:dyDescent="0.25">
      <c r="B14">
        <v>1</v>
      </c>
      <c r="C14">
        <v>8</v>
      </c>
      <c r="D14">
        <v>19</v>
      </c>
      <c r="F14">
        <f t="shared" ref="F14:F77" ca="1" si="2">_xlfn.BINOM.INV($F$7,$F$6,RAND())</f>
        <v>8</v>
      </c>
    </row>
    <row r="15" spans="1:6" x14ac:dyDescent="0.25">
      <c r="B15">
        <v>2</v>
      </c>
      <c r="C15">
        <v>9</v>
      </c>
      <c r="D15">
        <v>16</v>
      </c>
      <c r="F15">
        <f t="shared" ca="1" si="2"/>
        <v>5</v>
      </c>
    </row>
    <row r="16" spans="1:6" x14ac:dyDescent="0.25">
      <c r="B16">
        <v>1</v>
      </c>
      <c r="C16">
        <v>11</v>
      </c>
      <c r="D16">
        <v>20</v>
      </c>
      <c r="F16">
        <f t="shared" ca="1" si="2"/>
        <v>4</v>
      </c>
    </row>
    <row r="17" spans="2:6" x14ac:dyDescent="0.25">
      <c r="B17">
        <v>2</v>
      </c>
      <c r="C17">
        <v>8</v>
      </c>
      <c r="D17">
        <v>16</v>
      </c>
      <c r="F17">
        <f t="shared" ca="1" si="2"/>
        <v>8</v>
      </c>
    </row>
    <row r="18" spans="2:6" x14ac:dyDescent="0.25">
      <c r="B18">
        <v>4</v>
      </c>
      <c r="C18">
        <v>12</v>
      </c>
      <c r="D18">
        <v>18</v>
      </c>
      <c r="F18">
        <f t="shared" ca="1" si="2"/>
        <v>7</v>
      </c>
    </row>
    <row r="19" spans="2:6" x14ac:dyDescent="0.25">
      <c r="B19">
        <v>0</v>
      </c>
      <c r="C19">
        <v>12</v>
      </c>
      <c r="D19">
        <v>18</v>
      </c>
      <c r="F19">
        <f t="shared" ca="1" si="2"/>
        <v>6</v>
      </c>
    </row>
    <row r="20" spans="2:6" x14ac:dyDescent="0.25">
      <c r="B20">
        <v>2</v>
      </c>
      <c r="C20">
        <v>8</v>
      </c>
      <c r="D20">
        <v>19</v>
      </c>
      <c r="F20">
        <f t="shared" ca="1" si="2"/>
        <v>5</v>
      </c>
    </row>
    <row r="21" spans="2:6" x14ac:dyDescent="0.25">
      <c r="B21">
        <v>3</v>
      </c>
      <c r="C21">
        <v>10</v>
      </c>
      <c r="D21">
        <v>19</v>
      </c>
      <c r="F21">
        <f t="shared" ca="1" si="2"/>
        <v>3</v>
      </c>
    </row>
    <row r="22" spans="2:6" x14ac:dyDescent="0.25">
      <c r="B22">
        <v>2</v>
      </c>
      <c r="C22">
        <v>12</v>
      </c>
      <c r="D22">
        <v>16</v>
      </c>
      <c r="F22">
        <f t="shared" ca="1" si="2"/>
        <v>2</v>
      </c>
    </row>
    <row r="23" spans="2:6" x14ac:dyDescent="0.25">
      <c r="B23">
        <v>2</v>
      </c>
      <c r="C23">
        <v>12</v>
      </c>
      <c r="D23">
        <v>20</v>
      </c>
      <c r="F23">
        <f t="shared" ca="1" si="2"/>
        <v>3</v>
      </c>
    </row>
    <row r="24" spans="2:6" x14ac:dyDescent="0.25">
      <c r="B24">
        <v>0</v>
      </c>
      <c r="C24">
        <v>13</v>
      </c>
      <c r="D24">
        <v>19</v>
      </c>
      <c r="F24">
        <f t="shared" ca="1" si="2"/>
        <v>3</v>
      </c>
    </row>
    <row r="25" spans="2:6" x14ac:dyDescent="0.25">
      <c r="B25">
        <v>2</v>
      </c>
      <c r="C25">
        <v>7</v>
      </c>
      <c r="D25">
        <v>18</v>
      </c>
      <c r="F25">
        <f t="shared" ca="1" si="2"/>
        <v>7</v>
      </c>
    </row>
    <row r="26" spans="2:6" x14ac:dyDescent="0.25">
      <c r="B26">
        <v>2</v>
      </c>
      <c r="C26">
        <v>12</v>
      </c>
      <c r="D26">
        <v>15</v>
      </c>
      <c r="F26">
        <f t="shared" ca="1" si="2"/>
        <v>8</v>
      </c>
    </row>
    <row r="27" spans="2:6" x14ac:dyDescent="0.25">
      <c r="B27">
        <v>3</v>
      </c>
      <c r="C27">
        <v>8</v>
      </c>
      <c r="D27">
        <v>19</v>
      </c>
      <c r="F27">
        <f t="shared" ca="1" si="2"/>
        <v>0</v>
      </c>
    </row>
    <row r="28" spans="2:6" x14ac:dyDescent="0.25">
      <c r="B28">
        <v>3</v>
      </c>
      <c r="C28">
        <v>15</v>
      </c>
      <c r="D28">
        <v>20</v>
      </c>
      <c r="F28">
        <f t="shared" ca="1" si="2"/>
        <v>3</v>
      </c>
    </row>
    <row r="29" spans="2:6" x14ac:dyDescent="0.25">
      <c r="B29">
        <v>2</v>
      </c>
      <c r="C29">
        <v>14</v>
      </c>
      <c r="D29">
        <v>19</v>
      </c>
      <c r="F29">
        <f t="shared" ca="1" si="2"/>
        <v>6</v>
      </c>
    </row>
    <row r="30" spans="2:6" x14ac:dyDescent="0.25">
      <c r="B30">
        <v>1</v>
      </c>
      <c r="C30">
        <v>11</v>
      </c>
      <c r="D30">
        <v>19</v>
      </c>
      <c r="F30">
        <f t="shared" ca="1" si="2"/>
        <v>10</v>
      </c>
    </row>
    <row r="31" spans="2:6" x14ac:dyDescent="0.25">
      <c r="B31">
        <v>2</v>
      </c>
      <c r="C31">
        <v>11</v>
      </c>
      <c r="D31">
        <v>19</v>
      </c>
      <c r="F31">
        <f t="shared" ca="1" si="2"/>
        <v>5</v>
      </c>
    </row>
    <row r="32" spans="2:6" x14ac:dyDescent="0.25">
      <c r="B32">
        <v>2</v>
      </c>
      <c r="C32">
        <v>11</v>
      </c>
      <c r="D32">
        <v>17</v>
      </c>
      <c r="F32">
        <f t="shared" ca="1" si="2"/>
        <v>6</v>
      </c>
    </row>
    <row r="33" spans="2:6" x14ac:dyDescent="0.25">
      <c r="B33">
        <v>0</v>
      </c>
      <c r="C33">
        <v>9</v>
      </c>
      <c r="D33">
        <v>18</v>
      </c>
      <c r="F33">
        <f t="shared" ca="1" si="2"/>
        <v>8</v>
      </c>
    </row>
    <row r="34" spans="2:6" x14ac:dyDescent="0.25">
      <c r="B34">
        <v>3</v>
      </c>
      <c r="C34">
        <v>9</v>
      </c>
      <c r="D34">
        <v>19</v>
      </c>
      <c r="F34">
        <f t="shared" ca="1" si="2"/>
        <v>6</v>
      </c>
    </row>
    <row r="35" spans="2:6" x14ac:dyDescent="0.25">
      <c r="B35">
        <v>7</v>
      </c>
      <c r="C35">
        <v>10</v>
      </c>
      <c r="D35">
        <v>15</v>
      </c>
      <c r="F35">
        <f t="shared" ca="1" si="2"/>
        <v>10</v>
      </c>
    </row>
    <row r="36" spans="2:6" x14ac:dyDescent="0.25">
      <c r="B36">
        <v>2</v>
      </c>
      <c r="C36">
        <v>12</v>
      </c>
      <c r="D36">
        <v>16</v>
      </c>
      <c r="F36">
        <f t="shared" ca="1" si="2"/>
        <v>7</v>
      </c>
    </row>
    <row r="37" spans="2:6" x14ac:dyDescent="0.25">
      <c r="B37">
        <v>1</v>
      </c>
      <c r="C37">
        <v>10</v>
      </c>
      <c r="D37">
        <v>17</v>
      </c>
      <c r="F37">
        <f t="shared" ca="1" si="2"/>
        <v>6</v>
      </c>
    </row>
    <row r="38" spans="2:6" x14ac:dyDescent="0.25">
      <c r="B38">
        <v>1</v>
      </c>
      <c r="C38">
        <v>6</v>
      </c>
      <c r="D38">
        <v>17</v>
      </c>
      <c r="F38">
        <f t="shared" ca="1" si="2"/>
        <v>9</v>
      </c>
    </row>
    <row r="39" spans="2:6" x14ac:dyDescent="0.25">
      <c r="B39">
        <v>1</v>
      </c>
      <c r="C39">
        <v>10</v>
      </c>
      <c r="D39">
        <v>19</v>
      </c>
      <c r="F39">
        <f t="shared" ca="1" si="2"/>
        <v>4</v>
      </c>
    </row>
    <row r="40" spans="2:6" x14ac:dyDescent="0.25">
      <c r="B40">
        <v>4</v>
      </c>
      <c r="C40">
        <v>12</v>
      </c>
      <c r="D40">
        <v>17</v>
      </c>
      <c r="F40">
        <f t="shared" ca="1" si="2"/>
        <v>9</v>
      </c>
    </row>
    <row r="41" spans="2:6" x14ac:dyDescent="0.25">
      <c r="B41">
        <v>2</v>
      </c>
      <c r="C41">
        <v>7</v>
      </c>
      <c r="D41">
        <v>19</v>
      </c>
      <c r="F41">
        <f t="shared" ca="1" si="2"/>
        <v>7</v>
      </c>
    </row>
    <row r="42" spans="2:6" x14ac:dyDescent="0.25">
      <c r="B42">
        <v>1</v>
      </c>
      <c r="C42">
        <v>14</v>
      </c>
      <c r="D42">
        <v>17</v>
      </c>
      <c r="F42">
        <f t="shared" ca="1" si="2"/>
        <v>5</v>
      </c>
    </row>
    <row r="43" spans="2:6" x14ac:dyDescent="0.25">
      <c r="B43">
        <v>1</v>
      </c>
      <c r="C43">
        <v>8</v>
      </c>
      <c r="D43">
        <v>16</v>
      </c>
      <c r="F43">
        <f t="shared" ca="1" si="2"/>
        <v>6</v>
      </c>
    </row>
    <row r="44" spans="2:6" x14ac:dyDescent="0.25">
      <c r="B44">
        <v>2</v>
      </c>
      <c r="C44">
        <v>9</v>
      </c>
      <c r="D44">
        <v>16</v>
      </c>
      <c r="F44">
        <f t="shared" ca="1" si="2"/>
        <v>4</v>
      </c>
    </row>
    <row r="45" spans="2:6" x14ac:dyDescent="0.25">
      <c r="B45">
        <v>0</v>
      </c>
      <c r="C45">
        <v>10</v>
      </c>
      <c r="D45">
        <v>17</v>
      </c>
      <c r="F45">
        <f t="shared" ca="1" si="2"/>
        <v>5</v>
      </c>
    </row>
    <row r="46" spans="2:6" x14ac:dyDescent="0.25">
      <c r="B46">
        <v>1</v>
      </c>
      <c r="C46">
        <v>7</v>
      </c>
      <c r="D46">
        <v>18</v>
      </c>
      <c r="F46">
        <f t="shared" ca="1" si="2"/>
        <v>4</v>
      </c>
    </row>
    <row r="47" spans="2:6" x14ac:dyDescent="0.25">
      <c r="B47">
        <v>1</v>
      </c>
      <c r="C47">
        <v>12</v>
      </c>
      <c r="D47">
        <v>18</v>
      </c>
      <c r="F47">
        <f t="shared" ca="1" si="2"/>
        <v>5</v>
      </c>
    </row>
    <row r="48" spans="2:6" x14ac:dyDescent="0.25">
      <c r="B48">
        <v>0</v>
      </c>
      <c r="C48">
        <v>13</v>
      </c>
      <c r="D48">
        <v>19</v>
      </c>
      <c r="F48">
        <f t="shared" ca="1" si="2"/>
        <v>6</v>
      </c>
    </row>
    <row r="49" spans="2:6" x14ac:dyDescent="0.25">
      <c r="B49">
        <v>3</v>
      </c>
      <c r="C49">
        <v>6</v>
      </c>
      <c r="D49">
        <v>19</v>
      </c>
      <c r="F49">
        <f t="shared" ca="1" si="2"/>
        <v>8</v>
      </c>
    </row>
    <row r="50" spans="2:6" x14ac:dyDescent="0.25">
      <c r="B50">
        <v>1</v>
      </c>
      <c r="C50">
        <v>8</v>
      </c>
      <c r="D50">
        <v>19</v>
      </c>
      <c r="F50">
        <f t="shared" ca="1" si="2"/>
        <v>7</v>
      </c>
    </row>
    <row r="51" spans="2:6" x14ac:dyDescent="0.25">
      <c r="B51">
        <v>2</v>
      </c>
      <c r="C51">
        <v>13</v>
      </c>
      <c r="D51">
        <v>16</v>
      </c>
      <c r="F51">
        <f t="shared" ca="1" si="2"/>
        <v>8</v>
      </c>
    </row>
    <row r="52" spans="2:6" x14ac:dyDescent="0.25">
      <c r="B52">
        <v>2</v>
      </c>
      <c r="C52">
        <v>9</v>
      </c>
      <c r="D52">
        <v>14</v>
      </c>
      <c r="F52">
        <f t="shared" ca="1" si="2"/>
        <v>3</v>
      </c>
    </row>
    <row r="53" spans="2:6" x14ac:dyDescent="0.25">
      <c r="B53">
        <v>1</v>
      </c>
      <c r="C53">
        <v>9</v>
      </c>
      <c r="D53">
        <v>18</v>
      </c>
      <c r="F53">
        <f t="shared" ca="1" si="2"/>
        <v>3</v>
      </c>
    </row>
    <row r="54" spans="2:6" x14ac:dyDescent="0.25">
      <c r="B54">
        <v>2</v>
      </c>
      <c r="C54">
        <v>11</v>
      </c>
      <c r="D54">
        <v>20</v>
      </c>
      <c r="F54">
        <f t="shared" ca="1" si="2"/>
        <v>3</v>
      </c>
    </row>
    <row r="55" spans="2:6" x14ac:dyDescent="0.25">
      <c r="B55">
        <v>0</v>
      </c>
      <c r="C55">
        <v>12</v>
      </c>
      <c r="D55">
        <v>20</v>
      </c>
      <c r="F55">
        <f t="shared" ca="1" si="2"/>
        <v>7</v>
      </c>
    </row>
    <row r="56" spans="2:6" x14ac:dyDescent="0.25">
      <c r="B56">
        <v>1</v>
      </c>
      <c r="C56">
        <v>8</v>
      </c>
      <c r="D56">
        <v>19</v>
      </c>
      <c r="F56">
        <f t="shared" ca="1" si="2"/>
        <v>5</v>
      </c>
    </row>
    <row r="57" spans="2:6" x14ac:dyDescent="0.25">
      <c r="B57">
        <v>0</v>
      </c>
      <c r="C57">
        <v>13</v>
      </c>
      <c r="D57">
        <v>18</v>
      </c>
      <c r="F57">
        <f t="shared" ca="1" si="2"/>
        <v>4</v>
      </c>
    </row>
    <row r="58" spans="2:6" x14ac:dyDescent="0.25">
      <c r="B58">
        <v>3</v>
      </c>
      <c r="C58">
        <v>10</v>
      </c>
      <c r="D58">
        <v>18</v>
      </c>
      <c r="F58">
        <f t="shared" ca="1" si="2"/>
        <v>8</v>
      </c>
    </row>
    <row r="59" spans="2:6" x14ac:dyDescent="0.25">
      <c r="B59">
        <v>2</v>
      </c>
      <c r="C59">
        <v>13</v>
      </c>
      <c r="D59">
        <v>19</v>
      </c>
      <c r="F59">
        <f t="shared" ca="1" si="2"/>
        <v>5</v>
      </c>
    </row>
    <row r="60" spans="2:6" x14ac:dyDescent="0.25">
      <c r="B60">
        <v>3</v>
      </c>
      <c r="C60">
        <v>8</v>
      </c>
      <c r="D60">
        <v>18</v>
      </c>
      <c r="F60">
        <f t="shared" ca="1" si="2"/>
        <v>7</v>
      </c>
    </row>
    <row r="61" spans="2:6" x14ac:dyDescent="0.25">
      <c r="B61">
        <v>4</v>
      </c>
      <c r="C61">
        <v>9</v>
      </c>
      <c r="D61">
        <v>17</v>
      </c>
      <c r="F61">
        <f t="shared" ca="1" si="2"/>
        <v>5</v>
      </c>
    </row>
    <row r="62" spans="2:6" x14ac:dyDescent="0.25">
      <c r="B62">
        <v>3</v>
      </c>
      <c r="C62">
        <v>7</v>
      </c>
      <c r="D62">
        <v>19</v>
      </c>
      <c r="F62">
        <f t="shared" ca="1" si="2"/>
        <v>4</v>
      </c>
    </row>
    <row r="63" spans="2:6" x14ac:dyDescent="0.25">
      <c r="B63">
        <v>2</v>
      </c>
      <c r="C63">
        <v>11</v>
      </c>
      <c r="D63">
        <v>19</v>
      </c>
      <c r="F63">
        <f t="shared" ca="1" si="2"/>
        <v>5</v>
      </c>
    </row>
    <row r="64" spans="2:6" x14ac:dyDescent="0.25">
      <c r="B64">
        <v>2</v>
      </c>
      <c r="C64">
        <v>14</v>
      </c>
      <c r="D64">
        <v>18</v>
      </c>
      <c r="F64">
        <f t="shared" ca="1" si="2"/>
        <v>7</v>
      </c>
    </row>
    <row r="65" spans="2:6" x14ac:dyDescent="0.25">
      <c r="B65">
        <v>2</v>
      </c>
      <c r="C65">
        <v>7</v>
      </c>
      <c r="D65">
        <v>18</v>
      </c>
      <c r="F65">
        <f t="shared" ca="1" si="2"/>
        <v>7</v>
      </c>
    </row>
    <row r="66" spans="2:6" x14ac:dyDescent="0.25">
      <c r="B66">
        <v>3</v>
      </c>
      <c r="C66">
        <v>14</v>
      </c>
      <c r="D66">
        <v>18</v>
      </c>
      <c r="F66">
        <f t="shared" ca="1" si="2"/>
        <v>4</v>
      </c>
    </row>
    <row r="67" spans="2:6" x14ac:dyDescent="0.25">
      <c r="B67">
        <v>0</v>
      </c>
      <c r="C67">
        <v>13</v>
      </c>
      <c r="D67">
        <v>19</v>
      </c>
      <c r="F67">
        <f t="shared" ca="1" si="2"/>
        <v>5</v>
      </c>
    </row>
    <row r="68" spans="2:6" x14ac:dyDescent="0.25">
      <c r="B68">
        <v>1</v>
      </c>
      <c r="C68">
        <v>8</v>
      </c>
      <c r="D68">
        <v>16</v>
      </c>
      <c r="F68">
        <f t="shared" ca="1" si="2"/>
        <v>5</v>
      </c>
    </row>
    <row r="69" spans="2:6" x14ac:dyDescent="0.25">
      <c r="B69">
        <v>4</v>
      </c>
      <c r="C69">
        <v>13</v>
      </c>
      <c r="D69">
        <v>19</v>
      </c>
      <c r="F69">
        <f t="shared" ca="1" si="2"/>
        <v>5</v>
      </c>
    </row>
    <row r="70" spans="2:6" x14ac:dyDescent="0.25">
      <c r="B70">
        <v>2</v>
      </c>
      <c r="C70">
        <v>9</v>
      </c>
      <c r="D70">
        <v>18</v>
      </c>
      <c r="F70">
        <f t="shared" ca="1" si="2"/>
        <v>7</v>
      </c>
    </row>
    <row r="71" spans="2:6" x14ac:dyDescent="0.25">
      <c r="B71">
        <v>2</v>
      </c>
      <c r="C71">
        <v>13</v>
      </c>
      <c r="D71">
        <v>20</v>
      </c>
      <c r="F71">
        <f t="shared" ca="1" si="2"/>
        <v>7</v>
      </c>
    </row>
    <row r="72" spans="2:6" x14ac:dyDescent="0.25">
      <c r="B72">
        <v>2</v>
      </c>
      <c r="C72">
        <v>9</v>
      </c>
      <c r="D72">
        <v>16</v>
      </c>
      <c r="F72">
        <f t="shared" ca="1" si="2"/>
        <v>4</v>
      </c>
    </row>
    <row r="73" spans="2:6" x14ac:dyDescent="0.25">
      <c r="B73">
        <v>2</v>
      </c>
      <c r="C73">
        <v>11</v>
      </c>
      <c r="D73">
        <v>17</v>
      </c>
      <c r="F73">
        <f t="shared" ca="1" si="2"/>
        <v>5</v>
      </c>
    </row>
    <row r="74" spans="2:6" x14ac:dyDescent="0.25">
      <c r="B74">
        <v>1</v>
      </c>
      <c r="C74">
        <v>10</v>
      </c>
      <c r="D74">
        <v>19</v>
      </c>
      <c r="F74">
        <f t="shared" ca="1" si="2"/>
        <v>4</v>
      </c>
    </row>
    <row r="75" spans="2:6" x14ac:dyDescent="0.25">
      <c r="B75">
        <v>1</v>
      </c>
      <c r="C75">
        <v>8</v>
      </c>
      <c r="D75">
        <v>18</v>
      </c>
      <c r="F75">
        <f t="shared" ca="1" si="2"/>
        <v>8</v>
      </c>
    </row>
    <row r="76" spans="2:6" x14ac:dyDescent="0.25">
      <c r="B76">
        <v>4</v>
      </c>
      <c r="C76">
        <v>12</v>
      </c>
      <c r="D76">
        <v>17</v>
      </c>
      <c r="F76">
        <f t="shared" ca="1" si="2"/>
        <v>8</v>
      </c>
    </row>
    <row r="77" spans="2:6" x14ac:dyDescent="0.25">
      <c r="B77">
        <v>3</v>
      </c>
      <c r="C77">
        <v>10</v>
      </c>
      <c r="D77">
        <v>17</v>
      </c>
      <c r="F77">
        <f t="shared" ca="1" si="2"/>
        <v>3</v>
      </c>
    </row>
    <row r="78" spans="2:6" x14ac:dyDescent="0.25">
      <c r="B78">
        <v>1</v>
      </c>
      <c r="C78">
        <v>10</v>
      </c>
      <c r="D78">
        <v>20</v>
      </c>
      <c r="F78">
        <f t="shared" ref="F78:F112" ca="1" si="3">_xlfn.BINOM.INV($F$7,$F$6,RAND())</f>
        <v>7</v>
      </c>
    </row>
    <row r="79" spans="2:6" x14ac:dyDescent="0.25">
      <c r="B79">
        <v>0</v>
      </c>
      <c r="C79">
        <v>9</v>
      </c>
      <c r="D79">
        <v>19</v>
      </c>
      <c r="F79">
        <f t="shared" ca="1" si="3"/>
        <v>8</v>
      </c>
    </row>
    <row r="80" spans="2:6" x14ac:dyDescent="0.25">
      <c r="B80">
        <v>4</v>
      </c>
      <c r="C80">
        <v>8</v>
      </c>
      <c r="D80">
        <v>18</v>
      </c>
      <c r="F80">
        <f t="shared" ca="1" si="3"/>
        <v>8</v>
      </c>
    </row>
    <row r="81" spans="2:6" x14ac:dyDescent="0.25">
      <c r="B81">
        <v>4</v>
      </c>
      <c r="C81">
        <v>5</v>
      </c>
      <c r="D81">
        <v>19</v>
      </c>
      <c r="F81">
        <f t="shared" ca="1" si="3"/>
        <v>8</v>
      </c>
    </row>
    <row r="82" spans="2:6" x14ac:dyDescent="0.25">
      <c r="B82">
        <v>1</v>
      </c>
      <c r="C82">
        <v>9</v>
      </c>
      <c r="D82">
        <v>18</v>
      </c>
      <c r="F82">
        <f t="shared" ca="1" si="3"/>
        <v>3</v>
      </c>
    </row>
    <row r="83" spans="2:6" x14ac:dyDescent="0.25">
      <c r="B83">
        <v>4</v>
      </c>
      <c r="C83">
        <v>9</v>
      </c>
      <c r="D83">
        <v>19</v>
      </c>
      <c r="F83">
        <f t="shared" ca="1" si="3"/>
        <v>8</v>
      </c>
    </row>
    <row r="84" spans="2:6" x14ac:dyDescent="0.25">
      <c r="B84">
        <v>3</v>
      </c>
      <c r="C84">
        <v>14</v>
      </c>
      <c r="D84">
        <v>20</v>
      </c>
      <c r="F84">
        <f t="shared" ca="1" si="3"/>
        <v>5</v>
      </c>
    </row>
    <row r="85" spans="2:6" x14ac:dyDescent="0.25">
      <c r="B85">
        <v>1</v>
      </c>
      <c r="C85">
        <v>12</v>
      </c>
      <c r="D85">
        <v>16</v>
      </c>
      <c r="F85">
        <f t="shared" ca="1" si="3"/>
        <v>6</v>
      </c>
    </row>
    <row r="86" spans="2:6" x14ac:dyDescent="0.25">
      <c r="B86">
        <v>3</v>
      </c>
      <c r="C86">
        <v>10</v>
      </c>
      <c r="D86">
        <v>20</v>
      </c>
      <c r="F86">
        <f t="shared" ca="1" si="3"/>
        <v>7</v>
      </c>
    </row>
    <row r="87" spans="2:6" x14ac:dyDescent="0.25">
      <c r="B87">
        <v>1</v>
      </c>
      <c r="C87">
        <v>13</v>
      </c>
      <c r="D87">
        <v>17</v>
      </c>
      <c r="F87">
        <f t="shared" ca="1" si="3"/>
        <v>5</v>
      </c>
    </row>
    <row r="88" spans="2:6" x14ac:dyDescent="0.25">
      <c r="B88">
        <v>1</v>
      </c>
      <c r="C88">
        <v>12</v>
      </c>
      <c r="D88">
        <v>18</v>
      </c>
      <c r="F88">
        <f t="shared" ca="1" si="3"/>
        <v>3</v>
      </c>
    </row>
    <row r="89" spans="2:6" x14ac:dyDescent="0.25">
      <c r="B89">
        <v>1</v>
      </c>
      <c r="C89">
        <v>9</v>
      </c>
      <c r="D89">
        <v>19</v>
      </c>
      <c r="F89">
        <f t="shared" ca="1" si="3"/>
        <v>6</v>
      </c>
    </row>
    <row r="90" spans="2:6" x14ac:dyDescent="0.25">
      <c r="B90">
        <v>4</v>
      </c>
      <c r="C90">
        <v>9</v>
      </c>
      <c r="D90">
        <v>19</v>
      </c>
      <c r="F90">
        <f t="shared" ca="1" si="3"/>
        <v>4</v>
      </c>
    </row>
    <row r="91" spans="2:6" x14ac:dyDescent="0.25">
      <c r="B91">
        <v>2</v>
      </c>
      <c r="C91">
        <v>13</v>
      </c>
      <c r="D91">
        <v>17</v>
      </c>
      <c r="F91">
        <f t="shared" ca="1" si="3"/>
        <v>7</v>
      </c>
    </row>
    <row r="92" spans="2:6" x14ac:dyDescent="0.25">
      <c r="B92">
        <v>1</v>
      </c>
      <c r="C92">
        <v>10</v>
      </c>
      <c r="D92">
        <v>19</v>
      </c>
      <c r="F92">
        <f t="shared" ca="1" si="3"/>
        <v>5</v>
      </c>
    </row>
    <row r="93" spans="2:6" x14ac:dyDescent="0.25">
      <c r="B93">
        <v>2</v>
      </c>
      <c r="C93">
        <v>6</v>
      </c>
      <c r="D93">
        <v>19</v>
      </c>
      <c r="F93">
        <f t="shared" ca="1" si="3"/>
        <v>5</v>
      </c>
    </row>
    <row r="94" spans="2:6" x14ac:dyDescent="0.25">
      <c r="B94">
        <v>3</v>
      </c>
      <c r="C94">
        <v>13</v>
      </c>
      <c r="D94">
        <v>19</v>
      </c>
      <c r="F94">
        <f t="shared" ca="1" si="3"/>
        <v>5</v>
      </c>
    </row>
    <row r="95" spans="2:6" x14ac:dyDescent="0.25">
      <c r="B95">
        <v>1</v>
      </c>
      <c r="C95">
        <v>12</v>
      </c>
      <c r="D95">
        <v>17</v>
      </c>
      <c r="F95">
        <f t="shared" ca="1" si="3"/>
        <v>7</v>
      </c>
    </row>
    <row r="96" spans="2:6" x14ac:dyDescent="0.25">
      <c r="B96">
        <v>0</v>
      </c>
      <c r="C96">
        <v>8</v>
      </c>
      <c r="D96">
        <v>20</v>
      </c>
      <c r="F96">
        <f t="shared" ca="1" si="3"/>
        <v>7</v>
      </c>
    </row>
    <row r="97" spans="2:6" x14ac:dyDescent="0.25">
      <c r="B97">
        <v>6</v>
      </c>
      <c r="C97">
        <v>12</v>
      </c>
      <c r="D97">
        <v>19</v>
      </c>
      <c r="F97">
        <f t="shared" ca="1" si="3"/>
        <v>3</v>
      </c>
    </row>
    <row r="98" spans="2:6" x14ac:dyDescent="0.25">
      <c r="B98">
        <v>2</v>
      </c>
      <c r="C98">
        <v>10</v>
      </c>
      <c r="D98">
        <v>19</v>
      </c>
      <c r="F98">
        <f t="shared" ca="1" si="3"/>
        <v>3</v>
      </c>
    </row>
    <row r="99" spans="2:6" x14ac:dyDescent="0.25">
      <c r="B99">
        <v>1</v>
      </c>
      <c r="C99">
        <v>15</v>
      </c>
      <c r="D99">
        <v>17</v>
      </c>
      <c r="F99">
        <f t="shared" ca="1" si="3"/>
        <v>10</v>
      </c>
    </row>
    <row r="100" spans="2:6" x14ac:dyDescent="0.25">
      <c r="B100">
        <v>1</v>
      </c>
      <c r="C100">
        <v>9</v>
      </c>
      <c r="D100">
        <v>17</v>
      </c>
      <c r="F100">
        <f t="shared" ca="1" si="3"/>
        <v>7</v>
      </c>
    </row>
    <row r="101" spans="2:6" x14ac:dyDescent="0.25">
      <c r="B101">
        <v>3</v>
      </c>
      <c r="C101">
        <v>10</v>
      </c>
      <c r="D101">
        <v>19</v>
      </c>
      <c r="F101">
        <f t="shared" ca="1" si="3"/>
        <v>6</v>
      </c>
    </row>
    <row r="102" spans="2:6" x14ac:dyDescent="0.25">
      <c r="B102">
        <v>1</v>
      </c>
      <c r="C102">
        <v>10</v>
      </c>
      <c r="D102">
        <v>20</v>
      </c>
      <c r="F102">
        <f t="shared" ca="1" si="3"/>
        <v>5</v>
      </c>
    </row>
    <row r="103" spans="2:6" x14ac:dyDescent="0.25">
      <c r="B103">
        <v>3</v>
      </c>
      <c r="C103">
        <v>9</v>
      </c>
      <c r="D103">
        <v>16</v>
      </c>
      <c r="F103">
        <f t="shared" ca="1" si="3"/>
        <v>7</v>
      </c>
    </row>
    <row r="104" spans="2:6" x14ac:dyDescent="0.25">
      <c r="B104">
        <v>1</v>
      </c>
      <c r="C104">
        <v>9</v>
      </c>
      <c r="D104">
        <v>17</v>
      </c>
      <c r="F104">
        <f t="shared" ca="1" si="3"/>
        <v>7</v>
      </c>
    </row>
    <row r="105" spans="2:6" x14ac:dyDescent="0.25">
      <c r="B105">
        <v>1</v>
      </c>
      <c r="C105">
        <v>6</v>
      </c>
      <c r="D105">
        <v>14</v>
      </c>
      <c r="F105">
        <f t="shared" ca="1" si="3"/>
        <v>5</v>
      </c>
    </row>
    <row r="106" spans="2:6" x14ac:dyDescent="0.25">
      <c r="B106">
        <v>2</v>
      </c>
      <c r="C106">
        <v>12</v>
      </c>
      <c r="D106">
        <v>18</v>
      </c>
      <c r="F106">
        <f t="shared" ca="1" si="3"/>
        <v>9</v>
      </c>
    </row>
    <row r="107" spans="2:6" x14ac:dyDescent="0.25">
      <c r="B107">
        <v>1</v>
      </c>
      <c r="C107">
        <v>9</v>
      </c>
      <c r="D107">
        <v>19</v>
      </c>
      <c r="F107">
        <f t="shared" ca="1" si="3"/>
        <v>6</v>
      </c>
    </row>
    <row r="108" spans="2:6" x14ac:dyDescent="0.25">
      <c r="B108">
        <v>4</v>
      </c>
      <c r="C108">
        <v>10</v>
      </c>
      <c r="D108">
        <v>17</v>
      </c>
      <c r="F108">
        <f t="shared" ca="1" si="3"/>
        <v>3</v>
      </c>
    </row>
    <row r="109" spans="2:6" x14ac:dyDescent="0.25">
      <c r="B109">
        <v>1</v>
      </c>
      <c r="C109">
        <v>12</v>
      </c>
      <c r="D109">
        <v>18</v>
      </c>
      <c r="F109">
        <f t="shared" ca="1" si="3"/>
        <v>5</v>
      </c>
    </row>
    <row r="110" spans="2:6" x14ac:dyDescent="0.25">
      <c r="B110">
        <v>1</v>
      </c>
      <c r="C110">
        <v>5</v>
      </c>
      <c r="D110">
        <v>20</v>
      </c>
      <c r="F110">
        <f t="shared" ca="1" si="3"/>
        <v>6</v>
      </c>
    </row>
    <row r="111" spans="2:6" x14ac:dyDescent="0.25">
      <c r="B111">
        <v>1</v>
      </c>
      <c r="C111">
        <v>14</v>
      </c>
      <c r="D111">
        <v>19</v>
      </c>
      <c r="F111">
        <f t="shared" ca="1" si="3"/>
        <v>4</v>
      </c>
    </row>
    <row r="112" spans="2:6" x14ac:dyDescent="0.25">
      <c r="B112">
        <v>3</v>
      </c>
      <c r="C112">
        <v>11</v>
      </c>
      <c r="D112">
        <v>17</v>
      </c>
      <c r="F112">
        <f t="shared" ca="1" si="3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41" t="s">
        <v>2</v>
      </c>
      <c r="B1" s="41"/>
      <c r="C1" s="41"/>
      <c r="D1" s="41"/>
      <c r="E1" s="41"/>
      <c r="F1" s="41"/>
      <c r="G1" s="41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Пример</vt:lpstr>
      <vt:lpstr>График</vt:lpstr>
      <vt:lpstr>БИНОМ.ОБР</vt:lpstr>
      <vt:lpstr>ГенерацияБернулли</vt:lpstr>
      <vt:lpstr>ГенерацияБином</vt:lpstr>
      <vt:lpstr>EXCEL2.RU</vt:lpstr>
      <vt:lpstr>n</vt:lpstr>
      <vt:lpstr>p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2016-10-29T07:14:52Z</dcterms:modified>
</cp:coreProperties>
</file>