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 tabRatio="831"/>
  </bookViews>
  <sheets>
    <sheet name="Кардиоида" sheetId="23" r:id="rId1"/>
    <sheet name="Эпициклоида" sheetId="24" r:id="rId2"/>
    <sheet name="Логарифмическая спираль" sheetId="25" r:id="rId3"/>
    <sheet name="Лемниската Бернулли" sheetId="26" r:id="rId4"/>
    <sheet name="EXCEL2.RU" sheetId="19" r:id="rId5"/>
    <sheet name="EXCEL2.RU (2)" sheetId="20" state="veryHidden" r:id="rId6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25" l="1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7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C91" i="25"/>
  <c r="D91" i="25"/>
  <c r="C92" i="25"/>
  <c r="D92" i="25"/>
  <c r="C93" i="25"/>
  <c r="D93" i="25"/>
  <c r="C94" i="25"/>
  <c r="D94" i="25"/>
  <c r="C95" i="25"/>
  <c r="D95" i="25"/>
  <c r="C96" i="25"/>
  <c r="D96" i="25"/>
  <c r="C97" i="25"/>
  <c r="D97" i="25"/>
  <c r="C98" i="25"/>
  <c r="D98" i="25"/>
  <c r="C99" i="25"/>
  <c r="D99" i="25"/>
  <c r="C100" i="25"/>
  <c r="D100" i="25"/>
  <c r="C101" i="25"/>
  <c r="D101" i="25"/>
  <c r="C102" i="25"/>
  <c r="D102" i="25"/>
  <c r="C103" i="25"/>
  <c r="D103" i="25"/>
  <c r="C104" i="25"/>
  <c r="D104" i="25"/>
  <c r="C105" i="25"/>
  <c r="D105" i="25"/>
  <c r="C106" i="25"/>
  <c r="D106" i="25"/>
  <c r="C107" i="25"/>
  <c r="D107" i="25"/>
  <c r="C108" i="25"/>
  <c r="D108" i="25"/>
  <c r="C109" i="25"/>
  <c r="D109" i="25"/>
  <c r="C110" i="25"/>
  <c r="D110" i="25"/>
  <c r="C111" i="25"/>
  <c r="D111" i="25"/>
  <c r="C112" i="25"/>
  <c r="D112" i="25"/>
  <c r="C113" i="25"/>
  <c r="D113" i="25"/>
  <c r="C114" i="25"/>
  <c r="D114" i="25"/>
  <c r="C115" i="25"/>
  <c r="D115" i="25"/>
  <c r="C116" i="25"/>
  <c r="D116" i="25"/>
  <c r="C117" i="25"/>
  <c r="D117" i="25"/>
  <c r="C118" i="25"/>
  <c r="D118" i="25"/>
  <c r="C119" i="25"/>
  <c r="D119" i="25"/>
  <c r="C120" i="25"/>
  <c r="D120" i="25"/>
  <c r="C121" i="25"/>
  <c r="D121" i="25"/>
  <c r="C122" i="25"/>
  <c r="D122" i="25"/>
  <c r="C123" i="25"/>
  <c r="D123" i="25"/>
  <c r="C124" i="25"/>
  <c r="D124" i="25"/>
  <c r="C125" i="25"/>
  <c r="D125" i="25"/>
  <c r="C126" i="25"/>
  <c r="D126" i="25"/>
  <c r="C127" i="25"/>
  <c r="D127" i="25"/>
  <c r="C128" i="25"/>
  <c r="D128" i="25"/>
  <c r="C129" i="25"/>
  <c r="D129" i="25"/>
  <c r="C130" i="25"/>
  <c r="D130" i="25"/>
  <c r="C131" i="25"/>
  <c r="D131" i="25"/>
  <c r="C132" i="25"/>
  <c r="D132" i="25"/>
  <c r="C133" i="25"/>
  <c r="D133" i="25"/>
  <c r="C134" i="25"/>
  <c r="D134" i="25"/>
  <c r="C135" i="25"/>
  <c r="D135" i="25"/>
  <c r="C136" i="25"/>
  <c r="D136" i="25"/>
  <c r="C137" i="25"/>
  <c r="D137" i="25"/>
  <c r="C138" i="25"/>
  <c r="D138" i="25"/>
  <c r="C139" i="25"/>
  <c r="D139" i="25"/>
  <c r="C140" i="25"/>
  <c r="D140" i="25"/>
  <c r="C141" i="25"/>
  <c r="D141" i="25"/>
  <c r="C142" i="25"/>
  <c r="D142" i="25"/>
  <c r="C143" i="25"/>
  <c r="D143" i="25"/>
  <c r="C144" i="25"/>
  <c r="D144" i="25"/>
  <c r="C145" i="25"/>
  <c r="D145" i="25"/>
  <c r="C146" i="25"/>
  <c r="D146" i="25"/>
  <c r="C147" i="25"/>
  <c r="D147" i="25"/>
  <c r="C148" i="25"/>
  <c r="D148" i="25"/>
  <c r="C149" i="25"/>
  <c r="D149" i="25"/>
  <c r="C150" i="25"/>
  <c r="D150" i="25"/>
  <c r="C151" i="25"/>
  <c r="D151" i="25"/>
  <c r="C152" i="25"/>
  <c r="D152" i="25"/>
  <c r="C153" i="25"/>
  <c r="D153" i="25"/>
  <c r="C154" i="25"/>
  <c r="D154" i="25"/>
  <c r="C155" i="25"/>
  <c r="D155" i="25"/>
  <c r="C156" i="25"/>
  <c r="D156" i="25"/>
  <c r="C157" i="25"/>
  <c r="D157" i="25"/>
  <c r="C158" i="25"/>
  <c r="D158" i="25"/>
  <c r="C159" i="25"/>
  <c r="D159" i="25"/>
  <c r="C160" i="25"/>
  <c r="D160" i="25"/>
  <c r="C161" i="25"/>
  <c r="D161" i="25"/>
  <c r="C162" i="25"/>
  <c r="D162" i="25"/>
  <c r="C163" i="25"/>
  <c r="D163" i="25"/>
  <c r="C164" i="25"/>
  <c r="D164" i="25"/>
  <c r="C165" i="25"/>
  <c r="D165" i="25"/>
  <c r="C166" i="25"/>
  <c r="D166" i="25"/>
  <c r="C167" i="25"/>
  <c r="D167" i="25"/>
  <c r="C168" i="25"/>
  <c r="D168" i="25"/>
  <c r="C169" i="25"/>
  <c r="D169" i="25"/>
  <c r="C170" i="25"/>
  <c r="D170" i="25"/>
  <c r="C171" i="25"/>
  <c r="C172" i="25"/>
  <c r="D172" i="25"/>
  <c r="C173" i="25"/>
  <c r="D173" i="25"/>
  <c r="C174" i="25"/>
  <c r="D174" i="25"/>
  <c r="C175" i="25"/>
  <c r="C176" i="25"/>
  <c r="D176" i="25"/>
  <c r="C177" i="25"/>
  <c r="D177" i="25"/>
  <c r="C178" i="25"/>
  <c r="D178" i="25"/>
  <c r="C179" i="25"/>
  <c r="C180" i="25"/>
  <c r="D180" i="25"/>
  <c r="C181" i="25"/>
  <c r="D181" i="25"/>
  <c r="C182" i="25"/>
  <c r="D182" i="25"/>
  <c r="C183" i="25"/>
  <c r="C184" i="25"/>
  <c r="D184" i="25"/>
  <c r="C185" i="25"/>
  <c r="D185" i="25"/>
  <c r="C186" i="25"/>
  <c r="D186" i="25"/>
  <c r="C187" i="25"/>
  <c r="C188" i="25"/>
  <c r="D188" i="25"/>
  <c r="C189" i="25"/>
  <c r="D189" i="25"/>
  <c r="C190" i="25"/>
  <c r="D190" i="25"/>
  <c r="C191" i="25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7" i="26"/>
  <c r="C7" i="26" s="1"/>
  <c r="C56" i="26"/>
  <c r="D56" i="26"/>
  <c r="C57" i="26"/>
  <c r="D57" i="26"/>
  <c r="C48" i="26"/>
  <c r="D48" i="26"/>
  <c r="C49" i="26"/>
  <c r="D49" i="26"/>
  <c r="C50" i="26"/>
  <c r="D50" i="26"/>
  <c r="C51" i="26"/>
  <c r="D51" i="26"/>
  <c r="C52" i="26"/>
  <c r="D52" i="26"/>
  <c r="C53" i="26"/>
  <c r="D53" i="26"/>
  <c r="C54" i="26"/>
  <c r="D54" i="26"/>
  <c r="C55" i="26"/>
  <c r="D55" i="26"/>
  <c r="C47" i="26"/>
  <c r="D47" i="26"/>
  <c r="C8" i="26"/>
  <c r="D8" i="26"/>
  <c r="C9" i="26"/>
  <c r="D9" i="26"/>
  <c r="C10" i="26"/>
  <c r="D10" i="26"/>
  <c r="C11" i="26"/>
  <c r="D11" i="26"/>
  <c r="C12" i="26"/>
  <c r="D12" i="26"/>
  <c r="C13" i="26"/>
  <c r="D13" i="26"/>
  <c r="C14" i="26"/>
  <c r="D14" i="26"/>
  <c r="C15" i="26"/>
  <c r="D15" i="26"/>
  <c r="C16" i="26"/>
  <c r="D16" i="26"/>
  <c r="C17" i="26"/>
  <c r="D17" i="26"/>
  <c r="C18" i="26"/>
  <c r="D18" i="26"/>
  <c r="C19" i="26"/>
  <c r="D19" i="26"/>
  <c r="C20" i="26"/>
  <c r="D20" i="26"/>
  <c r="C21" i="26"/>
  <c r="D21" i="26"/>
  <c r="C22" i="26"/>
  <c r="D22" i="26"/>
  <c r="C23" i="26"/>
  <c r="D23" i="26"/>
  <c r="C24" i="26"/>
  <c r="D24" i="26"/>
  <c r="C25" i="26"/>
  <c r="D25" i="26"/>
  <c r="C26" i="26"/>
  <c r="D26" i="26"/>
  <c r="C27" i="26"/>
  <c r="D27" i="26"/>
  <c r="C28" i="26"/>
  <c r="D28" i="26"/>
  <c r="C29" i="26"/>
  <c r="D29" i="26"/>
  <c r="C30" i="26"/>
  <c r="D30" i="26"/>
  <c r="C31" i="26"/>
  <c r="D31" i="26"/>
  <c r="C32" i="26"/>
  <c r="D32" i="26"/>
  <c r="C33" i="26"/>
  <c r="D33" i="26"/>
  <c r="C34" i="26"/>
  <c r="D34" i="26"/>
  <c r="C35" i="26"/>
  <c r="D35" i="26"/>
  <c r="C36" i="26"/>
  <c r="D36" i="26"/>
  <c r="C37" i="26"/>
  <c r="D37" i="26"/>
  <c r="C38" i="26"/>
  <c r="D38" i="26"/>
  <c r="C39" i="26"/>
  <c r="D39" i="26"/>
  <c r="C40" i="26"/>
  <c r="D40" i="26"/>
  <c r="C41" i="26"/>
  <c r="D41" i="26"/>
  <c r="C42" i="26"/>
  <c r="D42" i="26"/>
  <c r="C43" i="26"/>
  <c r="D43" i="26"/>
  <c r="C44" i="26"/>
  <c r="D44" i="26"/>
  <c r="C45" i="26"/>
  <c r="D45" i="26"/>
  <c r="C46" i="26"/>
  <c r="D46" i="26"/>
  <c r="D7" i="26"/>
  <c r="C46" i="25"/>
  <c r="D46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7" i="25"/>
  <c r="I8" i="24"/>
  <c r="C8" i="24" s="1"/>
  <c r="B47" i="24"/>
  <c r="F47" i="24" s="1"/>
  <c r="E46" i="24"/>
  <c r="B46" i="24"/>
  <c r="F46" i="24" s="1"/>
  <c r="B45" i="24"/>
  <c r="F45" i="24" s="1"/>
  <c r="E44" i="24"/>
  <c r="B44" i="24"/>
  <c r="F44" i="24" s="1"/>
  <c r="B43" i="24"/>
  <c r="F43" i="24" s="1"/>
  <c r="E42" i="24"/>
  <c r="B42" i="24"/>
  <c r="F42" i="24" s="1"/>
  <c r="B41" i="24"/>
  <c r="F41" i="24" s="1"/>
  <c r="E40" i="24"/>
  <c r="B40" i="24"/>
  <c r="F40" i="24" s="1"/>
  <c r="B39" i="24"/>
  <c r="F39" i="24" s="1"/>
  <c r="E38" i="24"/>
  <c r="B38" i="24"/>
  <c r="F38" i="24" s="1"/>
  <c r="B37" i="24"/>
  <c r="F37" i="24" s="1"/>
  <c r="E36" i="24"/>
  <c r="B36" i="24"/>
  <c r="F36" i="24" s="1"/>
  <c r="B35" i="24"/>
  <c r="F35" i="24" s="1"/>
  <c r="E34" i="24"/>
  <c r="B34" i="24"/>
  <c r="F34" i="24" s="1"/>
  <c r="B33" i="24"/>
  <c r="F33" i="24" s="1"/>
  <c r="E32" i="24"/>
  <c r="B32" i="24"/>
  <c r="F32" i="24" s="1"/>
  <c r="B31" i="24"/>
  <c r="F31" i="24" s="1"/>
  <c r="E30" i="24"/>
  <c r="B30" i="24"/>
  <c r="F30" i="24" s="1"/>
  <c r="B29" i="24"/>
  <c r="F29" i="24" s="1"/>
  <c r="E28" i="24"/>
  <c r="B28" i="24"/>
  <c r="F28" i="24" s="1"/>
  <c r="B27" i="24"/>
  <c r="F27" i="24" s="1"/>
  <c r="E26" i="24"/>
  <c r="B26" i="24"/>
  <c r="F26" i="24" s="1"/>
  <c r="B25" i="24"/>
  <c r="F25" i="24" s="1"/>
  <c r="E24" i="24"/>
  <c r="B24" i="24"/>
  <c r="F24" i="24" s="1"/>
  <c r="B23" i="24"/>
  <c r="F23" i="24" s="1"/>
  <c r="E22" i="24"/>
  <c r="B22" i="24"/>
  <c r="F22" i="24" s="1"/>
  <c r="B21" i="24"/>
  <c r="F21" i="24" s="1"/>
  <c r="E20" i="24"/>
  <c r="B20" i="24"/>
  <c r="F20" i="24" s="1"/>
  <c r="B19" i="24"/>
  <c r="F19" i="24" s="1"/>
  <c r="E18" i="24"/>
  <c r="B18" i="24"/>
  <c r="F18" i="24" s="1"/>
  <c r="B17" i="24"/>
  <c r="E17" i="24" s="1"/>
  <c r="E16" i="24"/>
  <c r="B16" i="24"/>
  <c r="F16" i="24" s="1"/>
  <c r="B15" i="24"/>
  <c r="E14" i="24"/>
  <c r="B14" i="24"/>
  <c r="F14" i="24" s="1"/>
  <c r="B13" i="24"/>
  <c r="E12" i="24"/>
  <c r="B12" i="24"/>
  <c r="F12" i="24" s="1"/>
  <c r="B11" i="24"/>
  <c r="E10" i="24"/>
  <c r="B10" i="24"/>
  <c r="F10" i="24" s="1"/>
  <c r="B9" i="24"/>
  <c r="E8" i="24"/>
  <c r="B8" i="24"/>
  <c r="F8" i="24" s="1"/>
  <c r="B7" i="24"/>
  <c r="B47" i="23"/>
  <c r="C47" i="23" s="1"/>
  <c r="D47" i="23"/>
  <c r="F47" i="23"/>
  <c r="E8" i="23"/>
  <c r="F8" i="23"/>
  <c r="E9" i="23"/>
  <c r="F9" i="23"/>
  <c r="E10" i="23"/>
  <c r="F10" i="23"/>
  <c r="E11" i="23"/>
  <c r="F11" i="23"/>
  <c r="E12" i="23"/>
  <c r="F12" i="23"/>
  <c r="E13" i="23"/>
  <c r="F13" i="23"/>
  <c r="E14" i="23"/>
  <c r="F14" i="23"/>
  <c r="E15" i="23"/>
  <c r="F15" i="23"/>
  <c r="E16" i="23"/>
  <c r="F16" i="23"/>
  <c r="E17" i="23"/>
  <c r="F17" i="23"/>
  <c r="E18" i="23"/>
  <c r="F18" i="23"/>
  <c r="E19" i="23"/>
  <c r="F19" i="23"/>
  <c r="E20" i="23"/>
  <c r="F20" i="23"/>
  <c r="E21" i="23"/>
  <c r="F21" i="23"/>
  <c r="E22" i="23"/>
  <c r="F22" i="23"/>
  <c r="E23" i="23"/>
  <c r="F23" i="23"/>
  <c r="E24" i="23"/>
  <c r="F24" i="23"/>
  <c r="E25" i="23"/>
  <c r="F25" i="23"/>
  <c r="E26" i="23"/>
  <c r="F26" i="23"/>
  <c r="E27" i="23"/>
  <c r="F27" i="23"/>
  <c r="E28" i="23"/>
  <c r="F28" i="23"/>
  <c r="E29" i="23"/>
  <c r="F29" i="23"/>
  <c r="E30" i="23"/>
  <c r="F30" i="23"/>
  <c r="E31" i="23"/>
  <c r="F31" i="23"/>
  <c r="E32" i="23"/>
  <c r="F32" i="23"/>
  <c r="E33" i="23"/>
  <c r="F33" i="23"/>
  <c r="E34" i="23"/>
  <c r="F34" i="23"/>
  <c r="E35" i="23"/>
  <c r="F35" i="23"/>
  <c r="E36" i="23"/>
  <c r="F36" i="23"/>
  <c r="E37" i="23"/>
  <c r="F37" i="23"/>
  <c r="E38" i="23"/>
  <c r="F38" i="23"/>
  <c r="E39" i="23"/>
  <c r="F39" i="23"/>
  <c r="E40" i="23"/>
  <c r="F40" i="23"/>
  <c r="E41" i="23"/>
  <c r="F41" i="23"/>
  <c r="E42" i="23"/>
  <c r="F42" i="23"/>
  <c r="E43" i="23"/>
  <c r="F43" i="23"/>
  <c r="E44" i="23"/>
  <c r="F44" i="23"/>
  <c r="E45" i="23"/>
  <c r="F45" i="23"/>
  <c r="E46" i="23"/>
  <c r="F46" i="23"/>
  <c r="F7" i="23"/>
  <c r="E7" i="23"/>
  <c r="D191" i="25" l="1"/>
  <c r="D187" i="25"/>
  <c r="D183" i="25"/>
  <c r="D179" i="25"/>
  <c r="D175" i="25"/>
  <c r="D171" i="25"/>
  <c r="C7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E7" i="24"/>
  <c r="F7" i="24"/>
  <c r="E9" i="24"/>
  <c r="F9" i="24"/>
  <c r="E11" i="24"/>
  <c r="F11" i="24"/>
  <c r="E13" i="24"/>
  <c r="F13" i="24"/>
  <c r="E15" i="24"/>
  <c r="F15" i="24"/>
  <c r="F17" i="24"/>
  <c r="E19" i="24"/>
  <c r="E21" i="24"/>
  <c r="E23" i="24"/>
  <c r="E25" i="24"/>
  <c r="E27" i="24"/>
  <c r="E29" i="24"/>
  <c r="E31" i="24"/>
  <c r="E33" i="24"/>
  <c r="E35" i="24"/>
  <c r="E37" i="24"/>
  <c r="E39" i="24"/>
  <c r="E41" i="24"/>
  <c r="E43" i="24"/>
  <c r="E45" i="24"/>
  <c r="E47" i="24"/>
  <c r="E47" i="23"/>
  <c r="C44" i="23" l="1"/>
  <c r="D44" i="23"/>
  <c r="C45" i="23"/>
  <c r="D45" i="23"/>
  <c r="C46" i="23"/>
  <c r="D46" i="23"/>
  <c r="C8" i="23"/>
  <c r="D8" i="23"/>
  <c r="C9" i="23"/>
  <c r="D9" i="23"/>
  <c r="C10" i="23"/>
  <c r="D10" i="23"/>
  <c r="C11" i="23"/>
  <c r="D11" i="23"/>
  <c r="C12" i="23"/>
  <c r="D12" i="23"/>
  <c r="C13" i="23"/>
  <c r="D13" i="23"/>
  <c r="C14" i="23"/>
  <c r="D14" i="23"/>
  <c r="C15" i="23"/>
  <c r="D15" i="23"/>
  <c r="C16" i="23"/>
  <c r="D16" i="23"/>
  <c r="C17" i="23"/>
  <c r="D17" i="23"/>
  <c r="C18" i="23"/>
  <c r="D18" i="23"/>
  <c r="C19" i="23"/>
  <c r="D19" i="23"/>
  <c r="C20" i="23"/>
  <c r="D20" i="23"/>
  <c r="C21" i="23"/>
  <c r="D21" i="23"/>
  <c r="C22" i="23"/>
  <c r="D22" i="23"/>
  <c r="C23" i="23"/>
  <c r="D23" i="23"/>
  <c r="C24" i="23"/>
  <c r="D24" i="23"/>
  <c r="C25" i="23"/>
  <c r="D25" i="23"/>
  <c r="C26" i="23"/>
  <c r="D26" i="23"/>
  <c r="C27" i="23"/>
  <c r="D27" i="23"/>
  <c r="C28" i="23"/>
  <c r="D28" i="23"/>
  <c r="C29" i="23"/>
  <c r="D29" i="23"/>
  <c r="C30" i="23"/>
  <c r="D30" i="23"/>
  <c r="C31" i="23"/>
  <c r="D31" i="23"/>
  <c r="C32" i="23"/>
  <c r="D32" i="23"/>
  <c r="C33" i="23"/>
  <c r="D33" i="23"/>
  <c r="C34" i="23"/>
  <c r="D34" i="23"/>
  <c r="C35" i="23"/>
  <c r="D35" i="23"/>
  <c r="C36" i="23"/>
  <c r="D36" i="23"/>
  <c r="C37" i="23"/>
  <c r="D37" i="23"/>
  <c r="C38" i="23"/>
  <c r="D38" i="23"/>
  <c r="C39" i="23"/>
  <c r="D39" i="23"/>
  <c r="C40" i="23"/>
  <c r="D40" i="23"/>
  <c r="C41" i="23"/>
  <c r="D41" i="23"/>
  <c r="C42" i="23"/>
  <c r="D42" i="23"/>
  <c r="C43" i="23"/>
  <c r="D43" i="23"/>
  <c r="D7" i="23"/>
  <c r="C7" i="23"/>
  <c r="B44" i="23" l="1"/>
  <c r="B45" i="23"/>
  <c r="B4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7" i="23"/>
</calcChain>
</file>

<file path=xl/sharedStrings.xml><?xml version="1.0" encoding="utf-8"?>
<sst xmlns="http://schemas.openxmlformats.org/spreadsheetml/2006/main" count="54" uniqueCount="27">
  <si>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</si>
  <si>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</si>
  <si>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</si>
  <si>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</si>
  <si>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</si>
  <si>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x</t>
  </si>
  <si>
    <t>y</t>
  </si>
  <si>
    <t>a</t>
  </si>
  <si>
    <t>b</t>
  </si>
  <si>
    <t>с</t>
  </si>
  <si>
    <t>r</t>
  </si>
  <si>
    <t>№точки</t>
  </si>
  <si>
    <t>Угол (t)</t>
  </si>
  <si>
    <t>x окр</t>
  </si>
  <si>
    <t>y окр</t>
  </si>
  <si>
    <t>Кардиоида</t>
  </si>
  <si>
    <t>Окружность</t>
  </si>
  <si>
    <t>Радиус неподвижной окружности</t>
  </si>
  <si>
    <t>R</t>
  </si>
  <si>
    <t>Радиус катящейся окружности</t>
  </si>
  <si>
    <t>Неподвижная окружность</t>
  </si>
  <si>
    <t>Эпициклоида</t>
  </si>
  <si>
    <t>k</t>
  </si>
  <si>
    <t>Угол (fi)</t>
  </si>
  <si>
    <t>Логарифмическая спираль</t>
  </si>
  <si>
    <t>Лемниската Бернулли</t>
  </si>
  <si>
    <t>Плоские алгебраические кривые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</si>
</sst>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16">
    <xf numFmtId="0" fontId="0" fillId="0" borderId="0" xfId="0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vertical="center"/>
    </xf>
    <xf numFmtId="0" fontId="0" fillId="0" borderId="1" xfId="0" applyBorder="1"/>
    <xf numFmtId="165" fontId="0" fillId="0" borderId="1" xfId="0" applyNumberFormat="1" applyBorder="1"/>
    <xf numFmtId="0" fontId="0" fillId="5" borderId="0" xfId="0" applyFill="1"/>
    <xf numFmtId="0" fontId="5" fillId="4" borderId="0" xfId="4" applyFill="1" applyAlignment="1" applyProtection="1"/>
    <xf numFmtId="0" fontId="1" fillId="0" borderId="0" xfId="0" applyFont="1"/>
    <xf numFmtId="0" fontId="0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6" fillId="2" borderId="0" xfId="4" applyFont="1" applyFill="1" applyAlignment="1" applyProtection="1">
      <alignment horizontal="center" vertical="center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colors>
    <mruColors>
      <color rgb="FFFC6868"/>
      <color rgb="FFF03834"/>
      <color rgb="FFCD2925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Кардиоида!$C$5</c:f>
              <c:strCache>
                <c:ptCount val="1"/>
                <c:pt idx="0">
                  <c:v>Кардиоида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Кардиоида!$C$7:$C$47</c:f>
              <c:numCache>
                <c:formatCode>General</c:formatCode>
                <c:ptCount val="41"/>
                <c:pt idx="0">
                  <c:v>1</c:v>
                </c:pt>
                <c:pt idx="1">
                  <c:v>1.0243201648951219</c:v>
                </c:pt>
                <c:pt idx="2">
                  <c:v>1.0930960382153596</c:v>
                </c:pt>
                <c:pt idx="3">
                  <c:v>1.1942277960842627</c:v>
                </c:pt>
                <c:pt idx="4">
                  <c:v>1.3090169943749475</c:v>
                </c:pt>
                <c:pt idx="5">
                  <c:v>1.4142135623730951</c:v>
                </c:pt>
                <c:pt idx="6">
                  <c:v>1.4845874989598937</c:v>
                </c:pt>
                <c:pt idx="7">
                  <c:v>1.4957662517715666</c:v>
                </c:pt>
                <c:pt idx="8">
                  <c:v>1.4270509831248424</c:v>
                </c:pt>
                <c:pt idx="9">
                  <c:v>1.2639254463756153</c:v>
                </c:pt>
                <c:pt idx="10">
                  <c:v>1.0000000000000002</c:v>
                </c:pt>
                <c:pt idx="11">
                  <c:v>0.63818758621469263</c:v>
                </c:pt>
                <c:pt idx="12">
                  <c:v>0.19098300562505288</c:v>
                </c:pt>
                <c:pt idx="13">
                  <c:v>-0.32019574718662014</c:v>
                </c:pt>
                <c:pt idx="14">
                  <c:v>-0.86655351020999849</c:v>
                </c:pt>
                <c:pt idx="15">
                  <c:v>-1.4142135623730947</c:v>
                </c:pt>
                <c:pt idx="16">
                  <c:v>-1.9270509831248419</c:v>
                </c:pt>
                <c:pt idx="17">
                  <c:v>-2.3697983006692085</c:v>
                </c:pt>
                <c:pt idx="18">
                  <c:v>-2.7111300269652543</c:v>
                </c:pt>
                <c:pt idx="19">
                  <c:v>-2.9264331974854287</c:v>
                </c:pt>
                <c:pt idx="20">
                  <c:v>-3</c:v>
                </c:pt>
                <c:pt idx="21">
                  <c:v>-2.9264331974854292</c:v>
                </c:pt>
                <c:pt idx="22">
                  <c:v>-2.7111300269652556</c:v>
                </c:pt>
                <c:pt idx="23">
                  <c:v>-2.3697983006692089</c:v>
                </c:pt>
                <c:pt idx="24">
                  <c:v>-1.9270509831248428</c:v>
                </c:pt>
                <c:pt idx="25">
                  <c:v>-1.4142135623730956</c:v>
                </c:pt>
                <c:pt idx="26">
                  <c:v>-0.86655351020999938</c:v>
                </c:pt>
                <c:pt idx="27">
                  <c:v>-0.32019574718662092</c:v>
                </c:pt>
                <c:pt idx="28">
                  <c:v>0.1909830056250521</c:v>
                </c:pt>
                <c:pt idx="29">
                  <c:v>0.63818758621469129</c:v>
                </c:pt>
                <c:pt idx="30">
                  <c:v>0.99999999999999967</c:v>
                </c:pt>
                <c:pt idx="31">
                  <c:v>1.2639254463756151</c:v>
                </c:pt>
                <c:pt idx="32">
                  <c:v>1.4270509831248421</c:v>
                </c:pt>
                <c:pt idx="33">
                  <c:v>1.4957662517715669</c:v>
                </c:pt>
                <c:pt idx="34">
                  <c:v>1.4845874989598937</c:v>
                </c:pt>
                <c:pt idx="35">
                  <c:v>1.4142135623730951</c:v>
                </c:pt>
                <c:pt idx="36">
                  <c:v>1.3090169943749477</c:v>
                </c:pt>
                <c:pt idx="37">
                  <c:v>1.1942277960842627</c:v>
                </c:pt>
                <c:pt idx="38">
                  <c:v>1.0930960382153598</c:v>
                </c:pt>
                <c:pt idx="39">
                  <c:v>1.0243201648951219</c:v>
                </c:pt>
                <c:pt idx="40">
                  <c:v>1</c:v>
                </c:pt>
              </c:numCache>
            </c:numRef>
          </c:xVal>
          <c:yVal>
            <c:numRef>
              <c:f>Кардиоида!$D$7:$D$47</c:f>
              <c:numCache>
                <c:formatCode>General</c:formatCode>
                <c:ptCount val="41"/>
                <c:pt idx="0">
                  <c:v>0</c:v>
                </c:pt>
                <c:pt idx="1">
                  <c:v>3.8519357055143422E-3</c:v>
                </c:pt>
                <c:pt idx="2">
                  <c:v>3.0248736457421654E-2</c:v>
                </c:pt>
                <c:pt idx="3">
                  <c:v>9.8964005104146047E-2</c:v>
                </c:pt>
                <c:pt idx="4">
                  <c:v>0.22451398828979274</c:v>
                </c:pt>
                <c:pt idx="5">
                  <c:v>0.41421356237309492</c:v>
                </c:pt>
                <c:pt idx="6">
                  <c:v>0.66697747245474126</c:v>
                </c:pt>
                <c:pt idx="7">
                  <c:v>0.97299605400178812</c:v>
                </c:pt>
                <c:pt idx="8">
                  <c:v>1.3143277802978339</c:v>
                </c:pt>
                <c:pt idx="9">
                  <c:v>1.6663596868153281</c:v>
                </c:pt>
                <c:pt idx="10">
                  <c:v>1.9999999999999998</c:v>
                </c:pt>
                <c:pt idx="11">
                  <c:v>2.2843936755652225</c:v>
                </c:pt>
                <c:pt idx="12">
                  <c:v>2.4898982848827802</c:v>
                </c:pt>
                <c:pt idx="13">
                  <c:v>2.591030042751683</c:v>
                </c:pt>
                <c:pt idx="14">
                  <c:v>2.5690905050450485</c:v>
                </c:pt>
                <c:pt idx="15">
                  <c:v>2.4142135623730949</c:v>
                </c:pt>
                <c:pt idx="16">
                  <c:v>2.1266270208801004</c:v>
                </c:pt>
                <c:pt idx="17">
                  <c:v>1.7169979938540414</c:v>
                </c:pt>
                <c:pt idx="18">
                  <c:v>1.2058192410423683</c:v>
                </c:pt>
                <c:pt idx="19">
                  <c:v>0.62188592445540958</c:v>
                </c:pt>
                <c:pt idx="20">
                  <c:v>4.90059381963448E-16</c:v>
                </c:pt>
                <c:pt idx="21">
                  <c:v>-0.62188592445540869</c:v>
                </c:pt>
                <c:pt idx="22">
                  <c:v>-1.205819241042366</c:v>
                </c:pt>
                <c:pt idx="23">
                  <c:v>-1.7169979938540405</c:v>
                </c:pt>
                <c:pt idx="24">
                  <c:v>-2.1266270208800995</c:v>
                </c:pt>
                <c:pt idx="25">
                  <c:v>-2.4142135623730949</c:v>
                </c:pt>
                <c:pt idx="26">
                  <c:v>-2.5690905050450485</c:v>
                </c:pt>
                <c:pt idx="27">
                  <c:v>-2.591030042751683</c:v>
                </c:pt>
                <c:pt idx="28">
                  <c:v>-2.4898982848827806</c:v>
                </c:pt>
                <c:pt idx="29">
                  <c:v>-2.284393675565223</c:v>
                </c:pt>
                <c:pt idx="30">
                  <c:v>-2.0000000000000004</c:v>
                </c:pt>
                <c:pt idx="31">
                  <c:v>-1.6663596868153285</c:v>
                </c:pt>
                <c:pt idx="32">
                  <c:v>-1.3143277802978344</c:v>
                </c:pt>
                <c:pt idx="33">
                  <c:v>-0.97299605400178857</c:v>
                </c:pt>
                <c:pt idx="34">
                  <c:v>-0.6669774724547417</c:v>
                </c:pt>
                <c:pt idx="35">
                  <c:v>-0.41421356237309537</c:v>
                </c:pt>
                <c:pt idx="36">
                  <c:v>-0.22451398828979297</c:v>
                </c:pt>
                <c:pt idx="37">
                  <c:v>-9.8964005104146269E-2</c:v>
                </c:pt>
                <c:pt idx="38">
                  <c:v>-3.0248736457421765E-2</c:v>
                </c:pt>
                <c:pt idx="39">
                  <c:v>-3.8519357055143422E-3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Кардиоида!$E$5</c:f>
              <c:strCache>
                <c:ptCount val="1"/>
                <c:pt idx="0">
                  <c:v>Окружность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Кардиоида!$E$7:$E$47</c:f>
              <c:numCache>
                <c:formatCode>General</c:formatCode>
                <c:ptCount val="41"/>
                <c:pt idx="0">
                  <c:v>1</c:v>
                </c:pt>
                <c:pt idx="1">
                  <c:v>0.98768834059513777</c:v>
                </c:pt>
                <c:pt idx="2">
                  <c:v>0.95105651629515353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0.58778525229247314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6.1257422745431001E-17</c:v>
                </c:pt>
                <c:pt idx="11">
                  <c:v>-0.15643446504023059</c:v>
                </c:pt>
                <c:pt idx="12">
                  <c:v>-0.30901699437494734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-0.95105651629515375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-0.58778525229247325</c:v>
                </c:pt>
                <c:pt idx="27">
                  <c:v>-0.45399049973954692</c:v>
                </c:pt>
                <c:pt idx="28">
                  <c:v>-0.30901699437494756</c:v>
                </c:pt>
                <c:pt idx="29">
                  <c:v>-0.15643446504023104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0.80901699437494734</c:v>
                </c:pt>
                <c:pt idx="37">
                  <c:v>0.89100652418836779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</c:numCache>
            </c:numRef>
          </c:xVal>
          <c:yVal>
            <c:numRef>
              <c:f>Кардиоида!$F$7:$F$47</c:f>
              <c:numCache>
                <c:formatCode>General</c:formatCod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-0.3090169943749469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48960"/>
        <c:axId val="103450496"/>
      </c:scatterChart>
      <c:valAx>
        <c:axId val="1034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450496"/>
        <c:crosses val="autoZero"/>
        <c:crossBetween val="midCat"/>
      </c:valAx>
      <c:valAx>
        <c:axId val="10345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44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Эпициклоида!$C$5</c:f>
              <c:strCache>
                <c:ptCount val="1"/>
                <c:pt idx="0">
                  <c:v>Эпициклоида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Эпициклоида!$C$7:$C$47</c:f>
              <c:numCache>
                <c:formatCode>General</c:formatCode>
                <c:ptCount val="41"/>
                <c:pt idx="0">
                  <c:v>3</c:v>
                </c:pt>
                <c:pt idx="1">
                  <c:v>3.1417363680056036</c:v>
                </c:pt>
                <c:pt idx="2">
                  <c:v>3.4952090708056667</c:v>
                </c:pt>
                <c:pt idx="3">
                  <c:v>3.873043091128419</c:v>
                </c:pt>
                <c:pt idx="4">
                  <c:v>4.0450849718747373</c:v>
                </c:pt>
                <c:pt idx="5">
                  <c:v>3.8284271247461903</c:v>
                </c:pt>
                <c:pt idx="6">
                  <c:v>3.16015800354484</c:v>
                </c:pt>
                <c:pt idx="7">
                  <c:v>2.1249789933331349</c:v>
                </c:pt>
                <c:pt idx="8">
                  <c:v>0.92705098312484258</c:v>
                </c:pt>
                <c:pt idx="9">
                  <c:v>-0.18327913421402364</c:v>
                </c:pt>
                <c:pt idx="10">
                  <c:v>-0.99999999999999978</c:v>
                </c:pt>
                <c:pt idx="11">
                  <c:v>-1.4347548545358704</c:v>
                </c:pt>
                <c:pt idx="12">
                  <c:v>-1.545084971874737</c:v>
                </c:pt>
                <c:pt idx="13">
                  <c:v>-1.5069450045832395</c:v>
                </c:pt>
                <c:pt idx="14">
                  <c:v>-1.5421240147949449</c:v>
                </c:pt>
                <c:pt idx="15">
                  <c:v>-1.8284271247461898</c:v>
                </c:pt>
                <c:pt idx="16">
                  <c:v>-2.4270509831248415</c:v>
                </c:pt>
                <c:pt idx="17">
                  <c:v>-3.2550091023785233</c:v>
                </c:pt>
                <c:pt idx="18">
                  <c:v>-4.1132430595555611</c:v>
                </c:pt>
                <c:pt idx="19">
                  <c:v>-4.7597703567554976</c:v>
                </c:pt>
                <c:pt idx="20">
                  <c:v>-5</c:v>
                </c:pt>
                <c:pt idx="21">
                  <c:v>-4.7597703567554985</c:v>
                </c:pt>
                <c:pt idx="22">
                  <c:v>-4.1132430595555647</c:v>
                </c:pt>
                <c:pt idx="23">
                  <c:v>-3.2550091023785246</c:v>
                </c:pt>
                <c:pt idx="24">
                  <c:v>-2.4270509831248432</c:v>
                </c:pt>
                <c:pt idx="25">
                  <c:v>-1.8284271247461907</c:v>
                </c:pt>
                <c:pt idx="26">
                  <c:v>-1.5421240147949451</c:v>
                </c:pt>
                <c:pt idx="27">
                  <c:v>-1.5069450045832395</c:v>
                </c:pt>
                <c:pt idx="28">
                  <c:v>-1.545084971874737</c:v>
                </c:pt>
                <c:pt idx="29">
                  <c:v>-1.4347548545358713</c:v>
                </c:pt>
                <c:pt idx="30">
                  <c:v>-1.0000000000000007</c:v>
                </c:pt>
                <c:pt idx="31">
                  <c:v>-0.1832791342140252</c:v>
                </c:pt>
                <c:pt idx="32">
                  <c:v>0.9270509831248408</c:v>
                </c:pt>
                <c:pt idx="33">
                  <c:v>2.1249789933331331</c:v>
                </c:pt>
                <c:pt idx="34">
                  <c:v>3.1601580035448387</c:v>
                </c:pt>
                <c:pt idx="35">
                  <c:v>3.8284271247461894</c:v>
                </c:pt>
                <c:pt idx="36">
                  <c:v>4.0450849718747373</c:v>
                </c:pt>
                <c:pt idx="37">
                  <c:v>3.8730430911284195</c:v>
                </c:pt>
                <c:pt idx="38">
                  <c:v>3.4952090708056676</c:v>
                </c:pt>
                <c:pt idx="39">
                  <c:v>3.1417363680056036</c:v>
                </c:pt>
                <c:pt idx="40">
                  <c:v>3</c:v>
                </c:pt>
              </c:numCache>
            </c:numRef>
          </c:xVal>
          <c:yVal>
            <c:numRef>
              <c:f>Эпициклоида!$D$7:$D$47</c:f>
              <c:numCache>
                <c:formatCode>General</c:formatCode>
                <c:ptCount val="41"/>
                <c:pt idx="0">
                  <c:v>0</c:v>
                </c:pt>
                <c:pt idx="1">
                  <c:v>3.7952607868450339E-2</c:v>
                </c:pt>
                <c:pt idx="2">
                  <c:v>0.28501146120463605</c:v>
                </c:pt>
                <c:pt idx="3">
                  <c:v>0.86490548266303335</c:v>
                </c:pt>
                <c:pt idx="4">
                  <c:v>1.7633557568774192</c:v>
                </c:pt>
                <c:pt idx="5">
                  <c:v>2.8284271247461898</c:v>
                </c:pt>
                <c:pt idx="6">
                  <c:v>3.8238532297922627</c:v>
                </c:pt>
                <c:pt idx="7">
                  <c:v>4.5150826130486248</c:v>
                </c:pt>
                <c:pt idx="8">
                  <c:v>4.7552825814757682</c:v>
                </c:pt>
                <c:pt idx="9">
                  <c:v>4.5385386146730244</c:v>
                </c:pt>
                <c:pt idx="10">
                  <c:v>4</c:v>
                </c:pt>
                <c:pt idx="11">
                  <c:v>3.3629681100880791</c:v>
                </c:pt>
                <c:pt idx="12">
                  <c:v>2.8531695488854609</c:v>
                </c:pt>
                <c:pt idx="13">
                  <c:v>2.612969580458318</c:v>
                </c:pt>
                <c:pt idx="14">
                  <c:v>2.6482827252073164</c:v>
                </c:pt>
                <c:pt idx="15">
                  <c:v>2.8284271247461898</c:v>
                </c:pt>
                <c:pt idx="16">
                  <c:v>2.9389262614623659</c:v>
                </c:pt>
                <c:pt idx="17">
                  <c:v>2.7670185152533406</c:v>
                </c:pt>
                <c:pt idx="18">
                  <c:v>2.1871244937949439</c:v>
                </c:pt>
                <c:pt idx="19">
                  <c:v>1.2135231124533974</c:v>
                </c:pt>
                <c:pt idx="20">
                  <c:v>9.8011876392689601E-16</c:v>
                </c:pt>
                <c:pt idx="21">
                  <c:v>-1.2135231124533956</c:v>
                </c:pt>
                <c:pt idx="22">
                  <c:v>-2.1871244937949403</c:v>
                </c:pt>
                <c:pt idx="23">
                  <c:v>-2.7670185152533406</c:v>
                </c:pt>
                <c:pt idx="24">
                  <c:v>-2.9389262614623659</c:v>
                </c:pt>
                <c:pt idx="25">
                  <c:v>-2.8284271247461903</c:v>
                </c:pt>
                <c:pt idx="26">
                  <c:v>-2.6482827252073169</c:v>
                </c:pt>
                <c:pt idx="27">
                  <c:v>-2.6129695804583175</c:v>
                </c:pt>
                <c:pt idx="28">
                  <c:v>-2.8531695488854605</c:v>
                </c:pt>
                <c:pt idx="29">
                  <c:v>-3.3629681100880768</c:v>
                </c:pt>
                <c:pt idx="30">
                  <c:v>-3.9999999999999991</c:v>
                </c:pt>
                <c:pt idx="31">
                  <c:v>-4.5385386146730236</c:v>
                </c:pt>
                <c:pt idx="32">
                  <c:v>-4.7552825814757682</c:v>
                </c:pt>
                <c:pt idx="33">
                  <c:v>-4.5150826130486257</c:v>
                </c:pt>
                <c:pt idx="34">
                  <c:v>-3.8238532297922641</c:v>
                </c:pt>
                <c:pt idx="35">
                  <c:v>-2.8284271247461916</c:v>
                </c:pt>
                <c:pt idx="36">
                  <c:v>-1.763355756877421</c:v>
                </c:pt>
                <c:pt idx="37">
                  <c:v>-0.86490548266303457</c:v>
                </c:pt>
                <c:pt idx="38">
                  <c:v>-0.28501146120463661</c:v>
                </c:pt>
                <c:pt idx="39">
                  <c:v>-3.7952607868450561E-2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Эпициклоида!$E$5</c:f>
              <c:strCache>
                <c:ptCount val="1"/>
                <c:pt idx="0">
                  <c:v>Неподвижная окружность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Эпициклоида!$E$7:$E$47</c:f>
              <c:numCache>
                <c:formatCode>General</c:formatCode>
                <c:ptCount val="41"/>
                <c:pt idx="0">
                  <c:v>3</c:v>
                </c:pt>
                <c:pt idx="1">
                  <c:v>2.9630650217854133</c:v>
                </c:pt>
                <c:pt idx="2">
                  <c:v>2.8531695488854605</c:v>
                </c:pt>
                <c:pt idx="3">
                  <c:v>2.6730195725651038</c:v>
                </c:pt>
                <c:pt idx="4">
                  <c:v>2.4270509831248424</c:v>
                </c:pt>
                <c:pt idx="5">
                  <c:v>2.1213203435596428</c:v>
                </c:pt>
                <c:pt idx="6">
                  <c:v>1.7633557568774194</c:v>
                </c:pt>
                <c:pt idx="7">
                  <c:v>1.3619714992186405</c:v>
                </c:pt>
                <c:pt idx="8">
                  <c:v>0.92705098312484235</c:v>
                </c:pt>
                <c:pt idx="9">
                  <c:v>0.46930339512069275</c:v>
                </c:pt>
                <c:pt idx="10">
                  <c:v>1.83772268236293E-16</c:v>
                </c:pt>
                <c:pt idx="11">
                  <c:v>-0.46930339512069175</c:v>
                </c:pt>
                <c:pt idx="12">
                  <c:v>-0.92705098312484202</c:v>
                </c:pt>
                <c:pt idx="13">
                  <c:v>-1.36197149921864</c:v>
                </c:pt>
                <c:pt idx="14">
                  <c:v>-1.7633557568774192</c:v>
                </c:pt>
                <c:pt idx="15">
                  <c:v>-2.1213203435596424</c:v>
                </c:pt>
                <c:pt idx="16">
                  <c:v>-2.4270509831248419</c:v>
                </c:pt>
                <c:pt idx="17">
                  <c:v>-2.6730195725651034</c:v>
                </c:pt>
                <c:pt idx="18">
                  <c:v>-2.8531695488854605</c:v>
                </c:pt>
                <c:pt idx="19">
                  <c:v>-2.9630650217854129</c:v>
                </c:pt>
                <c:pt idx="20">
                  <c:v>-3</c:v>
                </c:pt>
                <c:pt idx="21">
                  <c:v>-2.9630650217854133</c:v>
                </c:pt>
                <c:pt idx="22">
                  <c:v>-2.8531695488854614</c:v>
                </c:pt>
                <c:pt idx="23">
                  <c:v>-2.6730195725651038</c:v>
                </c:pt>
                <c:pt idx="24">
                  <c:v>-2.4270509831248428</c:v>
                </c:pt>
                <c:pt idx="25">
                  <c:v>-2.1213203435596428</c:v>
                </c:pt>
                <c:pt idx="26">
                  <c:v>-1.7633557568774196</c:v>
                </c:pt>
                <c:pt idx="27">
                  <c:v>-1.3619714992186407</c:v>
                </c:pt>
                <c:pt idx="28">
                  <c:v>-0.92705098312484269</c:v>
                </c:pt>
                <c:pt idx="29">
                  <c:v>-0.46930339512069308</c:v>
                </c:pt>
                <c:pt idx="30">
                  <c:v>-5.51316804708879E-16</c:v>
                </c:pt>
                <c:pt idx="31">
                  <c:v>0.46930339512069202</c:v>
                </c:pt>
                <c:pt idx="32">
                  <c:v>0.92705098312484169</c:v>
                </c:pt>
                <c:pt idx="33">
                  <c:v>1.3619714992186398</c:v>
                </c:pt>
                <c:pt idx="34">
                  <c:v>1.7633557568774187</c:v>
                </c:pt>
                <c:pt idx="35">
                  <c:v>2.1213203435596419</c:v>
                </c:pt>
                <c:pt idx="36">
                  <c:v>2.4270509831248419</c:v>
                </c:pt>
                <c:pt idx="37">
                  <c:v>2.6730195725651034</c:v>
                </c:pt>
                <c:pt idx="38">
                  <c:v>2.8531695488854605</c:v>
                </c:pt>
                <c:pt idx="39">
                  <c:v>2.9630650217854129</c:v>
                </c:pt>
                <c:pt idx="40">
                  <c:v>3</c:v>
                </c:pt>
              </c:numCache>
            </c:numRef>
          </c:xVal>
          <c:yVal>
            <c:numRef>
              <c:f>Эпициклоида!$F$7:$F$47</c:f>
              <c:numCache>
                <c:formatCode>General</c:formatCode>
                <c:ptCount val="41"/>
                <c:pt idx="0">
                  <c:v>0</c:v>
                </c:pt>
                <c:pt idx="1">
                  <c:v>0.46930339512069263</c:v>
                </c:pt>
                <c:pt idx="2">
                  <c:v>0.92705098312484213</c:v>
                </c:pt>
                <c:pt idx="3">
                  <c:v>1.3619714992186402</c:v>
                </c:pt>
                <c:pt idx="4">
                  <c:v>1.7633557568774194</c:v>
                </c:pt>
                <c:pt idx="5">
                  <c:v>2.1213203435596424</c:v>
                </c:pt>
                <c:pt idx="6">
                  <c:v>2.4270509831248424</c:v>
                </c:pt>
                <c:pt idx="7">
                  <c:v>2.6730195725651034</c:v>
                </c:pt>
                <c:pt idx="8">
                  <c:v>2.8531695488854605</c:v>
                </c:pt>
                <c:pt idx="9">
                  <c:v>2.9630650217854133</c:v>
                </c:pt>
                <c:pt idx="10">
                  <c:v>3</c:v>
                </c:pt>
                <c:pt idx="11">
                  <c:v>2.9630650217854133</c:v>
                </c:pt>
                <c:pt idx="12">
                  <c:v>2.8531695488854609</c:v>
                </c:pt>
                <c:pt idx="13">
                  <c:v>2.6730195725651038</c:v>
                </c:pt>
                <c:pt idx="14">
                  <c:v>2.4270509831248424</c:v>
                </c:pt>
                <c:pt idx="15">
                  <c:v>2.1213203435596428</c:v>
                </c:pt>
                <c:pt idx="16">
                  <c:v>1.7633557568774196</c:v>
                </c:pt>
                <c:pt idx="17">
                  <c:v>1.3619714992186407</c:v>
                </c:pt>
                <c:pt idx="18">
                  <c:v>0.92705098312484258</c:v>
                </c:pt>
                <c:pt idx="19">
                  <c:v>0.46930339512069297</c:v>
                </c:pt>
                <c:pt idx="20">
                  <c:v>3.67544536472586E-16</c:v>
                </c:pt>
                <c:pt idx="21">
                  <c:v>-0.46930339512069219</c:v>
                </c:pt>
                <c:pt idx="22">
                  <c:v>-0.92705098312484069</c:v>
                </c:pt>
                <c:pt idx="23">
                  <c:v>-1.36197149921864</c:v>
                </c:pt>
                <c:pt idx="24">
                  <c:v>-1.7633557568774192</c:v>
                </c:pt>
                <c:pt idx="25">
                  <c:v>-2.1213203435596424</c:v>
                </c:pt>
                <c:pt idx="26">
                  <c:v>-2.4270509831248419</c:v>
                </c:pt>
                <c:pt idx="27">
                  <c:v>-2.6730195725651034</c:v>
                </c:pt>
                <c:pt idx="28">
                  <c:v>-2.8531695488854605</c:v>
                </c:pt>
                <c:pt idx="29">
                  <c:v>-2.9630650217854129</c:v>
                </c:pt>
                <c:pt idx="30">
                  <c:v>-3</c:v>
                </c:pt>
                <c:pt idx="31">
                  <c:v>-2.9630650217854133</c:v>
                </c:pt>
                <c:pt idx="32">
                  <c:v>-2.8531695488854609</c:v>
                </c:pt>
                <c:pt idx="33">
                  <c:v>-2.6730195725651038</c:v>
                </c:pt>
                <c:pt idx="34">
                  <c:v>-2.4270509831248428</c:v>
                </c:pt>
                <c:pt idx="35">
                  <c:v>-2.1213203435596428</c:v>
                </c:pt>
                <c:pt idx="36">
                  <c:v>-1.7633557568774201</c:v>
                </c:pt>
                <c:pt idx="37">
                  <c:v>-1.3619714992186409</c:v>
                </c:pt>
                <c:pt idx="38">
                  <c:v>-0.9270509831248428</c:v>
                </c:pt>
                <c:pt idx="39">
                  <c:v>-0.46930339512069336</c:v>
                </c:pt>
                <c:pt idx="40">
                  <c:v>-7.3508907294517201E-16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58176"/>
        <c:axId val="147859712"/>
      </c:scatterChart>
      <c:valAx>
        <c:axId val="1478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859712"/>
        <c:crosses val="autoZero"/>
        <c:crossBetween val="midCat"/>
      </c:valAx>
      <c:valAx>
        <c:axId val="14785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85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'Логарифмическая спираль'!$C$5</c:f>
              <c:strCache>
                <c:ptCount val="1"/>
                <c:pt idx="0">
                  <c:v>Логарифмическая спираль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'Логарифмическая спираль'!$C$7:$C$191</c:f>
              <c:numCache>
                <c:formatCode>General</c:formatCode>
                <c:ptCount val="185"/>
                <c:pt idx="0">
                  <c:v>0.01</c:v>
                </c:pt>
                <c:pt idx="1">
                  <c:v>1.0112269090101692E-2</c:v>
                </c:pt>
                <c:pt idx="2">
                  <c:v>1.0023821440448848E-2</c:v>
                </c:pt>
                <c:pt idx="3">
                  <c:v>9.727868463744389E-3</c:v>
                </c:pt>
                <c:pt idx="4">
                  <c:v>9.2215484620243419E-3</c:v>
                </c:pt>
                <c:pt idx="5">
                  <c:v>8.5061527699417088E-3</c:v>
                </c:pt>
                <c:pt idx="6">
                  <c:v>7.5872771666704083E-3</c:v>
                </c:pt>
                <c:pt idx="7">
                  <c:v>6.4748922823424275E-3</c:v>
                </c:pt>
                <c:pt idx="8">
                  <c:v>5.1833281028768651E-3</c:v>
                </c:pt>
                <c:pt idx="9">
                  <c:v>3.7311692134581577E-3</c:v>
                </c:pt>
                <c:pt idx="10">
                  <c:v>2.1410590913255433E-3</c:v>
                </c:pt>
                <c:pt idx="11">
                  <c:v>4.3941353473002159E-4</c:v>
                </c:pt>
                <c:pt idx="12">
                  <c:v>-1.3439548346745542E-3</c:v>
                </c:pt>
                <c:pt idx="13">
                  <c:v>-3.1762971685458307E-3</c:v>
                </c:pt>
                <c:pt idx="14">
                  <c:v>-5.0224683669489196E-3</c:v>
                </c:pt>
                <c:pt idx="15">
                  <c:v>-6.845538853124231E-3</c:v>
                </c:pt>
                <c:pt idx="16">
                  <c:v>-8.6074687857791397E-3</c:v>
                </c:pt>
                <c:pt idx="17">
                  <c:v>-1.0269833677300126E-2</c:v>
                </c:pt>
                <c:pt idx="18">
                  <c:v>-1.1794588869615208E-2</c:v>
                </c:pt>
                <c:pt idx="19">
                  <c:v>-1.3144858992918135E-2</c:v>
                </c:pt>
                <c:pt idx="20">
                  <c:v>-1.4285737431190281E-2</c:v>
                </c:pt>
                <c:pt idx="21">
                  <c:v>-1.5185079974440702E-2</c:v>
                </c:pt>
                <c:pt idx="22">
                  <c:v>-1.5814276278987825E-2</c:v>
                </c:pt>
                <c:pt idx="23">
                  <c:v>-1.6148982507490174E-2</c:v>
                </c:pt>
                <c:pt idx="24">
                  <c:v>-1.6169798598088907E-2</c:v>
                </c:pt>
                <c:pt idx="25">
                  <c:v>-1.5862874029373496E-2</c:v>
                </c:pt>
                <c:pt idx="26">
                  <c:v>-1.522042671097266E-2</c:v>
                </c:pt>
                <c:pt idx="27">
                  <c:v>-1.4241160737686703E-2</c:v>
                </c:pt>
                <c:pt idx="28">
                  <c:v>-1.2930570190453376E-2</c:v>
                </c:pt>
                <c:pt idx="29">
                  <c:v>-1.1301117935128497E-2</c:v>
                </c:pt>
                <c:pt idx="30">
                  <c:v>-9.3722804379266986E-3</c:v>
                </c:pt>
                <c:pt idx="31">
                  <c:v>-7.1704519552211327E-3</c:v>
                </c:pt>
                <c:pt idx="32">
                  <c:v>-4.7287040293014322E-3</c:v>
                </c:pt>
                <c:pt idx="33">
                  <c:v>-2.0863989883795888E-3</c:v>
                </c:pt>
                <c:pt idx="34">
                  <c:v>7.1134093936738691E-4</c:v>
                </c:pt>
                <c:pt idx="35">
                  <c:v>3.6143042846007211E-3</c:v>
                </c:pt>
                <c:pt idx="36">
                  <c:v>6.5679931173039264E-3</c:v>
                </c:pt>
                <c:pt idx="37">
                  <c:v>9.5145472852743301E-3</c:v>
                </c:pt>
                <c:pt idx="38">
                  <c:v>1.2393776522299806E-2</c:v>
                </c:pt>
                <c:pt idx="39">
                  <c:v>1.5144284064104622E-2</c:v>
                </c:pt>
                <c:pt idx="40">
                  <c:v>1.7704662850443229E-2</c:v>
                </c:pt>
                <c:pt idx="41">
                  <c:v>2.0014743107076554E-2</c:v>
                </c:pt>
                <c:pt idx="42">
                  <c:v>2.2016868149979805E-2</c:v>
                </c:pt>
                <c:pt idx="43">
                  <c:v>2.3657173689920517E-2</c:v>
                </c:pt>
                <c:pt idx="44">
                  <c:v>2.4886844786864447E-2</c:v>
                </c:pt>
                <c:pt idx="45">
                  <c:v>2.5663323952081353E-2</c:v>
                </c:pt>
                <c:pt idx="46">
                  <c:v>2.5951443754989863E-2</c:v>
                </c:pt>
                <c:pt idx="47">
                  <c:v>2.5724457686405751E-2</c:v>
                </c:pt>
                <c:pt idx="48">
                  <c:v>2.4964943974830827E-2</c:v>
                </c:pt>
                <c:pt idx="49">
                  <c:v>2.3665558552074827E-2</c:v>
                </c:pt>
                <c:pt idx="50">
                  <c:v>2.1829615412090827E-2</c:v>
                </c:pt>
                <c:pt idx="51">
                  <c:v>1.9471475184249284E-2</c:v>
                </c:pt>
                <c:pt idx="52">
                  <c:v>1.6616725819658507E-2</c:v>
                </c:pt>
                <c:pt idx="53">
                  <c:v>1.3302142825405636E-2</c:v>
                </c:pt>
                <c:pt idx="54">
                  <c:v>9.5754204245009373E-3</c:v>
                </c:pt>
                <c:pt idx="55">
                  <c:v>5.4946693061236358E-3</c:v>
                </c:pt>
                <c:pt idx="56">
                  <c:v>1.127681189070563E-3</c:v>
                </c:pt>
                <c:pt idx="57">
                  <c:v>-3.4490348299218861E-3</c:v>
                </c:pt>
                <c:pt idx="58">
                  <c:v>-8.1514343204470534E-3</c:v>
                </c:pt>
                <c:pt idx="59">
                  <c:v>-1.2889323274009074E-2</c:v>
                </c:pt>
                <c:pt idx="60">
                  <c:v>-1.7567928121428638E-2</c:v>
                </c:pt>
                <c:pt idx="61">
                  <c:v>-2.2089625985687818E-2</c:v>
                </c:pt>
                <c:pt idx="62">
                  <c:v>-2.6355806859454781E-2</c:v>
                </c:pt>
                <c:pt idx="63">
                  <c:v>-3.0268835504254805E-2</c:v>
                </c:pt>
                <c:pt idx="64">
                  <c:v>-3.3734077463968795E-2</c:v>
                </c:pt>
                <c:pt idx="65">
                  <c:v>-3.6661950759101072E-2</c:v>
                </c:pt>
                <c:pt idx="66">
                  <c:v>-3.8969962662233494E-2</c:v>
                </c:pt>
                <c:pt idx="67">
                  <c:v>-4.0584689521538014E-2</c:v>
                </c:pt>
                <c:pt idx="68">
                  <c:v>-4.1443656958621546E-2</c:v>
                </c:pt>
                <c:pt idx="69">
                  <c:v>-4.1497077966266643E-2</c:v>
                </c:pt>
                <c:pt idx="70">
                  <c:v>-4.070940750268702E-2</c:v>
                </c:pt>
                <c:pt idx="71">
                  <c:v>-3.9060674137260352E-2</c:v>
                </c:pt>
                <c:pt idx="72">
                  <c:v>-3.6547552146491566E-2</c:v>
                </c:pt>
                <c:pt idx="73">
                  <c:v>-3.3184141168273132E-2</c:v>
                </c:pt>
                <c:pt idx="74">
                  <c:v>-2.9002425058987938E-2</c:v>
                </c:pt>
                <c:pt idx="75">
                  <c:v>-2.405238690482675E-2</c:v>
                </c:pt>
                <c:pt idx="76">
                  <c:v>-1.8401763140967555E-2</c:v>
                </c:pt>
                <c:pt idx="77">
                  <c:v>-1.2135426337747475E-2</c:v>
                </c:pt>
                <c:pt idx="78">
                  <c:v>-5.3543933132080765E-3</c:v>
                </c:pt>
                <c:pt idx="79">
                  <c:v>1.8255372967362516E-3</c:v>
                </c:pt>
                <c:pt idx="80">
                  <c:v>9.2755061717103796E-3</c:v>
                </c:pt>
                <c:pt idx="81">
                  <c:v>1.6855653508441117E-2</c:v>
                </c:pt>
                <c:pt idx="82">
                  <c:v>2.4417490923939026E-2</c:v>
                </c:pt>
                <c:pt idx="83">
                  <c:v>3.1806550188148049E-2</c:v>
                </c:pt>
                <c:pt idx="84">
                  <c:v>3.8865266795946041E-2</c:v>
                </c:pt>
                <c:pt idx="85">
                  <c:v>4.5436049819330498E-2</c:v>
                </c:pt>
                <c:pt idx="86">
                  <c:v>5.1364483617459281E-2</c:v>
                </c:pt>
                <c:pt idx="87">
                  <c:v>5.6502601974319333E-2</c:v>
                </c:pt>
                <c:pt idx="88">
                  <c:v>6.0712171219508601E-2</c:v>
                </c:pt>
                <c:pt idx="89">
                  <c:v>6.386791599104695E-2</c:v>
                </c:pt>
                <c:pt idx="90">
                  <c:v>6.5860619626947253E-2</c:v>
                </c:pt>
                <c:pt idx="91">
                  <c:v>6.6600030810852348E-2</c:v>
                </c:pt>
                <c:pt idx="92">
                  <c:v>6.6017509109784003E-2</c:v>
                </c:pt>
                <c:pt idx="93">
                  <c:v>6.4068344467164501E-2</c:v>
                </c:pt>
                <c:pt idx="94">
                  <c:v>6.0733689562884552E-2</c:v>
                </c:pt>
                <c:pt idx="95">
                  <c:v>5.6022049206983456E-2</c:v>
                </c:pt>
                <c:pt idx="96">
                  <c:v>4.9970277547830226E-2</c:v>
                </c:pt>
                <c:pt idx="97">
                  <c:v>4.2644041773281141E-2</c:v>
                </c:pt>
                <c:pt idx="98">
                  <c:v>3.4137720058523967E-2</c:v>
                </c:pt>
                <c:pt idx="99">
                  <c:v>2.4573711633134276E-2</c:v>
                </c:pt>
                <c:pt idx="100">
                  <c:v>1.4101147841260915E-2</c:v>
                </c:pt>
                <c:pt idx="101">
                  <c:v>2.8940047669786359E-3</c:v>
                </c:pt>
                <c:pt idx="102">
                  <c:v>-8.8513698162296216E-3</c:v>
                </c:pt>
                <c:pt idx="103">
                  <c:v>-2.0919289963974515E-2</c:v>
                </c:pt>
                <c:pt idx="104">
                  <c:v>-3.3078287870399799E-2</c:v>
                </c:pt>
                <c:pt idx="105">
                  <c:v>-4.5085143054710439E-2</c:v>
                </c:pt>
                <c:pt idx="106">
                  <c:v>-5.6689322765102079E-2</c:v>
                </c:pt>
                <c:pt idx="107">
                  <c:v>-6.7637760945267592E-2</c:v>
                </c:pt>
                <c:pt idx="108">
                  <c:v>-7.7679893119795271E-2</c:v>
                </c:pt>
                <c:pt idx="109">
                  <c:v>-8.6572855818243713E-2</c:v>
                </c:pt>
                <c:pt idx="110">
                  <c:v>-9.408675190460658E-2</c:v>
                </c:pt>
                <c:pt idx="111">
                  <c:v>-0.10000987762014131</c:v>
                </c:pt>
                <c:pt idx="112">
                  <c:v>-0.1041538034685872</c:v>
                </c:pt>
                <c:pt idx="113">
                  <c:v>-0.10635819942880349</c:v>
                </c:pt>
                <c:pt idx="114">
                  <c:v>-0.10649529549130783</c:v>
                </c:pt>
                <c:pt idx="115">
                  <c:v>-0.10447387126387482</c:v>
                </c:pt>
                <c:pt idx="116">
                  <c:v>-0.10024267341711979</c:v>
                </c:pt>
                <c:pt idx="117">
                  <c:v>-9.3793167039099928E-2</c:v>
                </c:pt>
                <c:pt idx="118">
                  <c:v>-8.5161536487299391E-2</c:v>
                </c:pt>
                <c:pt idx="119">
                  <c:v>-7.4429862968476992E-2</c:v>
                </c:pt>
                <c:pt idx="120">
                  <c:v>-6.1726419695937007E-2</c:v>
                </c:pt>
                <c:pt idx="121">
                  <c:v>-4.7225040877611868E-2</c:v>
                </c:pt>
                <c:pt idx="122">
                  <c:v>-3.1143537740223607E-2</c:v>
                </c:pt>
                <c:pt idx="123">
                  <c:v>-1.3741153016371509E-2</c:v>
                </c:pt>
                <c:pt idx="124">
                  <c:v>4.6849355032748934E-3</c:v>
                </c:pt>
                <c:pt idx="125">
                  <c:v>2.3804031970413066E-2</c:v>
                </c:pt>
                <c:pt idx="126">
                  <c:v>4.3257209641116061E-2</c:v>
                </c:pt>
                <c:pt idx="127">
                  <c:v>6.2663397967805803E-2</c:v>
                </c:pt>
                <c:pt idx="128">
                  <c:v>8.1626180127657696E-2</c:v>
                </c:pt>
                <c:pt idx="129">
                  <c:v>9.9741193226843161E-2</c:v>
                </c:pt>
                <c:pt idx="130">
                  <c:v>0.11660400656163854</c:v>
                </c:pt>
                <c:pt idx="131">
                  <c:v>0.13181833827062364</c:v>
                </c:pt>
                <c:pt idx="132">
                  <c:v>0.14500445786024696</c:v>
                </c:pt>
                <c:pt idx="133">
                  <c:v>0.15580761178404789</c:v>
                </c:pt>
                <c:pt idx="134">
                  <c:v>0.1639063018222553</c:v>
                </c:pt>
                <c:pt idx="135">
                  <c:v>0.16902024171711547</c:v>
                </c:pt>
                <c:pt idx="136">
                  <c:v>0.17091781659175026</c:v>
                </c:pt>
                <c:pt idx="137">
                  <c:v>0.16942287227938688</c:v>
                </c:pt>
                <c:pt idx="138">
                  <c:v>0.16442066791343821</c:v>
                </c:pt>
                <c:pt idx="139">
                  <c:v>0.15586283500574488</c:v>
                </c:pt>
                <c:pt idx="140">
                  <c:v>0.14377119972582603</c:v>
                </c:pt>
                <c:pt idx="141">
                  <c:v>0.12824034206853874</c:v>
                </c:pt>
                <c:pt idx="142">
                  <c:v>0.1094387858653804</c:v>
                </c:pt>
                <c:pt idx="143">
                  <c:v>8.7608736884736374E-2</c:v>
                </c:pt>
                <c:pt idx="144">
                  <c:v>6.3064312234615866E-2</c:v>
                </c:pt>
                <c:pt idx="145">
                  <c:v>3.6188232514647561E-2</c:v>
                </c:pt>
                <c:pt idx="146">
                  <c:v>7.4269781853840951E-3</c:v>
                </c:pt>
                <c:pt idx="147">
                  <c:v>-2.271555710135828E-2</c:v>
                </c:pt>
                <c:pt idx="148">
                  <c:v>-5.3685851519300547E-2</c:v>
                </c:pt>
                <c:pt idx="149">
                  <c:v>-8.4889881739826908E-2</c:v>
                </c:pt>
                <c:pt idx="150">
                  <c:v>-0.11570346316389642</c:v>
                </c:pt>
                <c:pt idx="151">
                  <c:v>-0.14548364547449141</c:v>
                </c:pt>
                <c:pt idx="152">
                  <c:v>-0.17358097705318343</c:v>
                </c:pt>
                <c:pt idx="153">
                  <c:v>-0.19935242616963611</c:v>
                </c:pt>
                <c:pt idx="154">
                  <c:v>-0.22217472443204239</c:v>
                </c:pt>
                <c:pt idx="155">
                  <c:v>-0.24145787937270252</c:v>
                </c:pt>
                <c:pt idx="156">
                  <c:v>-0.25665858877736952</c:v>
                </c:pt>
                <c:pt idx="157">
                  <c:v>-0.26729327992557644</c:v>
                </c:pt>
                <c:pt idx="158">
                  <c:v>-0.27295049269014582</c:v>
                </c:pt>
                <c:pt idx="159">
                  <c:v>-0.27330232675660615</c:v>
                </c:pt>
                <c:pt idx="160">
                  <c:v>-0.26811468027728624</c:v>
                </c:pt>
                <c:pt idx="161">
                  <c:v>-0.25725602017262417</c:v>
                </c:pt>
                <c:pt idx="162">
                  <c:v>-0.24070444302161009</c:v>
                </c:pt>
                <c:pt idx="163">
                  <c:v>-0.21855280991305609</c:v>
                </c:pt>
                <c:pt idx="164">
                  <c:v>-0.19101176850690568</c:v>
                </c:pt>
                <c:pt idx="165">
                  <c:v>-0.15841051050589669</c:v>
                </c:pt>
                <c:pt idx="166">
                  <c:v>-0.12119515226924385</c:v>
                </c:pt>
                <c:pt idx="167">
                  <c:v>-7.9924669804122023E-2</c:v>
                </c:pt>
                <c:pt idx="168">
                  <c:v>-3.5264366133426275E-2</c:v>
                </c:pt>
                <c:pt idx="169">
                  <c:v>1.2023101751515006E-2</c:v>
                </c:pt>
                <c:pt idx="170">
                  <c:v>6.1089058382242364E-2</c:v>
                </c:pt>
                <c:pt idx="171">
                  <c:v>0.11101237842830575</c:v>
                </c:pt>
                <c:pt idx="172">
                  <c:v>0.16081510819859834</c:v>
                </c:pt>
                <c:pt idx="173">
                  <c:v>0.20947991035870239</c:v>
                </c:pt>
                <c:pt idx="174">
                  <c:v>0.25596905531476183</c:v>
                </c:pt>
                <c:pt idx="175">
                  <c:v>0.29924463945019386</c:v>
                </c:pt>
                <c:pt idx="176">
                  <c:v>0.33828967178640484</c:v>
                </c:pt>
                <c:pt idx="177">
                  <c:v>0.3721296376563446</c:v>
                </c:pt>
                <c:pt idx="178">
                  <c:v>0.39985412154141553</c:v>
                </c:pt>
                <c:pt idx="179">
                  <c:v>0.42063805214521638</c:v>
                </c:pt>
                <c:pt idx="180">
                  <c:v>0.43376212176454287</c:v>
                </c:pt>
                <c:pt idx="181">
                  <c:v>0.43863192963765119</c:v>
                </c:pt>
                <c:pt idx="182">
                  <c:v>0.4347954056198009</c:v>
                </c:pt>
                <c:pt idx="183">
                  <c:v>0.42195808650801531</c:v>
                </c:pt>
                <c:pt idx="184">
                  <c:v>0.39999584268422422</c:v>
                </c:pt>
              </c:numCache>
            </c:numRef>
          </c:xVal>
          <c:yVal>
            <c:numRef>
              <c:f>'Логарифмическая спираль'!$D$7:$D$191</c:f>
              <c:numCache>
                <c:formatCode>General</c:formatCode>
                <c:ptCount val="185"/>
                <c:pt idx="0">
                  <c:v>0</c:v>
                </c:pt>
                <c:pt idx="1">
                  <c:v>1.4211867386580842E-3</c:v>
                </c:pt>
                <c:pt idx="2">
                  <c:v>2.8742845457189145E-3</c:v>
                </c:pt>
                <c:pt idx="3">
                  <c:v>4.3311260869672834E-3</c:v>
                </c:pt>
                <c:pt idx="4">
                  <c:v>5.762263011065606E-3</c:v>
                </c:pt>
                <c:pt idx="5">
                  <c:v>7.1375096519956868E-3</c:v>
                </c:pt>
                <c:pt idx="6">
                  <c:v>8.4265249747819335E-3</c:v>
                </c:pt>
                <c:pt idx="7">
                  <c:v>9.5994225731252571E-3</c:v>
                </c:pt>
                <c:pt idx="8">
                  <c:v>1.0627397521494362E-2</c:v>
                </c:pt>
                <c:pt idx="9">
                  <c:v>1.148335806267531E-2</c:v>
                </c:pt>
                <c:pt idx="10">
                  <c:v>1.2142549499361763E-2</c:v>
                </c:pt>
                <c:pt idx="11">
                  <c:v>1.2583157276470091E-2</c:v>
                </c:pt>
                <c:pt idx="12">
                  <c:v>1.2786876107108186E-2</c:v>
                </c:pt>
                <c:pt idx="13">
                  <c:v>1.2739432122847503E-2</c:v>
                </c:pt>
                <c:pt idx="14">
                  <c:v>1.2431045426734483E-2</c:v>
                </c:pt>
                <c:pt idx="15">
                  <c:v>1.1856821098797958E-2</c:v>
                </c:pt>
                <c:pt idx="16">
                  <c:v>1.101705764672113E-2</c:v>
                </c:pt>
                <c:pt idx="17">
                  <c:v>9.9174631013043829E-3</c:v>
                </c:pt>
                <c:pt idx="18">
                  <c:v>8.5692704141141288E-3</c:v>
                </c:pt>
                <c:pt idx="19">
                  <c:v>6.9892455043947862E-3</c:v>
                </c:pt>
                <c:pt idx="20">
                  <c:v>5.1995831994957852E-3</c:v>
                </c:pt>
                <c:pt idx="21">
                  <c:v>3.2276883880514224E-3</c:v>
                </c:pt>
                <c:pt idx="22">
                  <c:v>1.1058419233835027E-3</c:v>
                </c:pt>
                <c:pt idx="23">
                  <c:v>-1.1292468628802969E-3</c:v>
                </c:pt>
                <c:pt idx="24">
                  <c:v>-3.4369967929065172E-3</c:v>
                </c:pt>
                <c:pt idx="25">
                  <c:v>-5.7736139766063274E-3</c:v>
                </c:pt>
                <c:pt idx="26">
                  <c:v>-8.0928444361364656E-3</c:v>
                </c:pt>
                <c:pt idx="27">
                  <c:v>-1.0346808924089583E-2</c:v>
                </c:pt>
                <c:pt idx="28">
                  <c:v>-1.2486906484775797E-2</c:v>
                </c:pt>
                <c:pt idx="29">
                  <c:v>-1.4464771335494852E-2</c:v>
                </c:pt>
                <c:pt idx="30">
                  <c:v>-1.6233265901272911E-2</c:v>
                </c:pt>
                <c:pt idx="31">
                  <c:v>-1.7747491367420987E-2</c:v>
                </c:pt>
                <c:pt idx="32">
                  <c:v>-1.8965795961056305E-2</c:v>
                </c:pt>
                <c:pt idx="33">
                  <c:v>-1.9850760372364742E-2</c:v>
                </c:pt>
                <c:pt idx="34">
                  <c:v>-2.0370139310231423E-2</c:v>
                </c:pt>
                <c:pt idx="35">
                  <c:v>-2.0497738179822509E-2</c:v>
                </c:pt>
                <c:pt idx="36">
                  <c:v>-2.0214204289406682E-2</c:v>
                </c:pt>
                <c:pt idx="37">
                  <c:v>-1.9507712849885825E-2</c:v>
                </c:pt>
                <c:pt idx="38">
                  <c:v>-1.8374529324431291E-2</c:v>
                </c:pt>
                <c:pt idx="39">
                  <c:v>-1.6819431409722922E-2</c:v>
                </c:pt>
                <c:pt idx="40">
                  <c:v>-1.4855976067925014E-2</c:v>
                </c:pt>
                <c:pt idx="41">
                  <c:v>-1.2506599553950634E-2</c:v>
                </c:pt>
                <c:pt idx="42">
                  <c:v>-9.802541261026889E-3</c:v>
                </c:pt>
                <c:pt idx="43">
                  <c:v>-6.7835853956793963E-3</c:v>
                </c:pt>
                <c:pt idx="44">
                  <c:v>-3.4976179394547997E-3</c:v>
                </c:pt>
                <c:pt idx="45">
                  <c:v>-6.2882763375423702E-18</c:v>
                </c:pt>
                <c:pt idx="46">
                  <c:v>3.6472375670584143E-3</c:v>
                </c:pt>
                <c:pt idx="47">
                  <c:v>7.3763695427245535E-3</c:v>
                </c:pt>
                <c:pt idx="48">
                  <c:v>1.1115109184715173E-2</c:v>
                </c:pt>
                <c:pt idx="49">
                  <c:v>1.4787882235007229E-2</c:v>
                </c:pt>
                <c:pt idx="50">
                  <c:v>1.8317222241027272E-2</c:v>
                </c:pt>
                <c:pt idx="51">
                  <c:v>2.1625264021813282E-2</c:v>
                </c:pt>
                <c:pt idx="52">
                  <c:v>2.4635309124703585E-2</c:v>
                </c:pt>
                <c:pt idx="53">
                  <c:v>2.7273434536165618E-2</c:v>
                </c:pt>
                <c:pt idx="54">
                  <c:v>2.9470113802018184E-2</c:v>
                </c:pt>
                <c:pt idx="55">
                  <c:v>3.1161818140630414E-2</c:v>
                </c:pt>
                <c:pt idx="56">
                  <c:v>3.2292564152604168E-2</c:v>
                </c:pt>
                <c:pt idx="57">
                  <c:v>3.2815374387184626E-2</c:v>
                </c:pt>
                <c:pt idx="58">
                  <c:v>3.2693617353418698E-2</c:v>
                </c:pt>
                <c:pt idx="59">
                  <c:v>3.1902194584932653E-2</c:v>
                </c:pt>
                <c:pt idx="60">
                  <c:v>3.0428544090032528E-2</c:v>
                </c:pt>
                <c:pt idx="61">
                  <c:v>2.8273431938655957E-2</c:v>
                </c:pt>
                <c:pt idx="62">
                  <c:v>2.5451506835158795E-2</c:v>
                </c:pt>
                <c:pt idx="63">
                  <c:v>2.1991596267039722E-2</c:v>
                </c:pt>
                <c:pt idx="64">
                  <c:v>1.7936727155991154E-2</c:v>
                </c:pt>
                <c:pt idx="65">
                  <c:v>1.3343858806445992E-2</c:v>
                </c:pt>
                <c:pt idx="66">
                  <c:v>8.2833212718934849E-3</c:v>
                </c:pt>
                <c:pt idx="67">
                  <c:v>2.8379579519584009E-3</c:v>
                </c:pt>
                <c:pt idx="68">
                  <c:v>-2.8980228063969107E-3</c:v>
                </c:pt>
                <c:pt idx="69">
                  <c:v>-8.8204762118624311E-3</c:v>
                </c:pt>
                <c:pt idx="70">
                  <c:v>-1.4817012585591254E-2</c:v>
                </c:pt>
                <c:pt idx="71">
                  <c:v>-2.0768928845836896E-2</c:v>
                </c:pt>
                <c:pt idx="72">
                  <c:v>-2.6553350928919712E-2</c:v>
                </c:pt>
                <c:pt idx="73">
                  <c:v>-3.2045552627814652E-2</c:v>
                </c:pt>
                <c:pt idx="74">
                  <c:v>-3.7121411267558468E-2</c:v>
                </c:pt>
                <c:pt idx="75">
                  <c:v>-4.1659956162464276E-2</c:v>
                </c:pt>
                <c:pt idx="76">
                  <c:v>-4.554596202988917E-2</c:v>
                </c:pt>
                <c:pt idx="77">
                  <c:v>-4.8672536575766409E-2</c:v>
                </c:pt>
                <c:pt idx="78">
                  <c:v>-5.0943649413113516E-2</c:v>
                </c:pt>
                <c:pt idx="79">
                  <c:v>-5.2276548406749591E-2</c:v>
                </c:pt>
                <c:pt idx="80">
                  <c:v>-5.2604009519373135E-2</c:v>
                </c:pt>
                <c:pt idx="81">
                  <c:v>-5.1876367311259608E-2</c:v>
                </c:pt>
                <c:pt idx="82">
                  <c:v>-5.0063275443080042E-2</c:v>
                </c:pt>
                <c:pt idx="83">
                  <c:v>-4.7155149851989861E-2</c:v>
                </c:pt>
                <c:pt idx="84">
                  <c:v>-4.316425169575315E-2</c:v>
                </c:pt>
                <c:pt idx="85">
                  <c:v>-3.8125372645552713E-2</c:v>
                </c:pt>
                <c:pt idx="86">
                  <c:v>-3.2096091589199141E-2</c:v>
                </c:pt>
                <c:pt idx="87">
                  <c:v>-2.5156579193537771E-2</c:v>
                </c:pt>
                <c:pt idx="88">
                  <c:v>-1.7408934956592851E-2</c:v>
                </c:pt>
                <c:pt idx="89">
                  <c:v>-8.976050224083881E-3</c:v>
                </c:pt>
                <c:pt idx="90">
                  <c:v>-3.2275614550111502E-17</c:v>
                </c:pt>
                <c:pt idx="91">
                  <c:v>9.3600239213621587E-3</c:v>
                </c:pt>
                <c:pt idx="92">
                  <c:v>1.8930216116520498E-2</c:v>
                </c:pt>
                <c:pt idx="93">
                  <c:v>2.8525064777009952E-2</c:v>
                </c:pt>
                <c:pt idx="94">
                  <c:v>3.7950621236221983E-2</c:v>
                </c:pt>
                <c:pt idx="95">
                  <c:v>4.7008080827375294E-2</c:v>
                </c:pt>
                <c:pt idx="96">
                  <c:v>5.5497615614108362E-2</c:v>
                </c:pt>
                <c:pt idx="97">
                  <c:v>6.3222391872693323E-2</c:v>
                </c:pt>
                <c:pt idx="98">
                  <c:v>6.9992698578750165E-2</c:v>
                </c:pt>
                <c:pt idx="99">
                  <c:v>7.5630107740589689E-2</c:v>
                </c:pt>
                <c:pt idx="100">
                  <c:v>7.9971583387884376E-2</c:v>
                </c:pt>
                <c:pt idx="101">
                  <c:v>8.2873453509164988E-2</c:v>
                </c:pt>
                <c:pt idx="102">
                  <c:v>8.4215158350715219E-2</c:v>
                </c:pt>
                <c:pt idx="103">
                  <c:v>8.3902689330617272E-2</c:v>
                </c:pt>
                <c:pt idx="104">
                  <c:v>8.1871635441546159E-2</c:v>
                </c:pt>
                <c:pt idx="105">
                  <c:v>7.8089758437269466E-2</c:v>
                </c:pt>
                <c:pt idx="106">
                  <c:v>7.2559024307885162E-2</c:v>
                </c:pt>
                <c:pt idx="107">
                  <c:v>6.5317026497929323E-2</c:v>
                </c:pt>
                <c:pt idx="108">
                  <c:v>5.6437745922442363E-2</c:v>
                </c:pt>
                <c:pt idx="109">
                  <c:v>4.6031603964429749E-2</c:v>
                </c:pt>
                <c:pt idx="110">
                  <c:v>3.4244777132065744E-2</c:v>
                </c:pt>
                <c:pt idx="111">
                  <c:v>2.1257755719976932E-2</c:v>
                </c:pt>
                <c:pt idx="112">
                  <c:v>7.2831434283492204E-3</c:v>
                </c:pt>
                <c:pt idx="113">
                  <c:v>-7.4372898101081686E-3</c:v>
                </c:pt>
                <c:pt idx="114">
                  <c:v>-2.2636273843665265E-2</c:v>
                </c:pt>
                <c:pt idx="115">
                  <c:v>-3.8025379398609463E-2</c:v>
                </c:pt>
                <c:pt idx="116">
                  <c:v>-5.3299974910844108E-2</c:v>
                </c:pt>
                <c:pt idx="117">
                  <c:v>-6.8144724690216665E-2</c:v>
                </c:pt>
                <c:pt idx="118">
                  <c:v>-8.2239539831107711E-2</c:v>
                </c:pt>
                <c:pt idx="119">
                  <c:v>-9.5265880291779584E-2</c:v>
                </c:pt>
                <c:pt idx="120">
                  <c:v>-0.1069132950826827</c:v>
                </c:pt>
                <c:pt idx="121">
                  <c:v>-0.11688607782822436</c:v>
                </c:pt>
                <c:pt idx="122">
                  <c:v>-0.12490990737134207</c:v>
                </c:pt>
                <c:pt idx="123">
                  <c:v>-0.13073833781899921</c:v>
                </c:pt>
                <c:pt idx="124">
                  <c:v>-0.13415899968590767</c:v>
                </c:pt>
                <c:pt idx="125">
                  <c:v>-0.13499937374740445</c:v>
                </c:pt>
                <c:pt idx="126">
                  <c:v>-0.13313200197660185</c:v>
                </c:pt>
                <c:pt idx="127">
                  <c:v>-0.12847900557980407</c:v>
                </c:pt>
                <c:pt idx="128">
                  <c:v>-0.12101578866605567</c:v>
                </c:pt>
                <c:pt idx="129">
                  <c:v>-0.11077381744172916</c:v>
                </c:pt>
                <c:pt idx="130">
                  <c:v>-9.7842378899664018E-2</c:v>
                </c:pt>
                <c:pt idx="131">
                  <c:v>-8.2369239604928715E-2</c:v>
                </c:pt>
                <c:pt idx="132">
                  <c:v>-6.4560144136994707E-2</c:v>
                </c:pt>
                <c:pt idx="133">
                  <c:v>-4.4677113745175592E-2</c:v>
                </c:pt>
                <c:pt idx="134">
                  <c:v>-2.3035528471082319E-2</c:v>
                </c:pt>
                <c:pt idx="135">
                  <c:v>-1.242449327928033E-16</c:v>
                </c:pt>
                <c:pt idx="136">
                  <c:v>2.4020932609315048E-2</c:v>
                </c:pt>
                <c:pt idx="137">
                  <c:v>4.8581226868117965E-2</c:v>
                </c:pt>
                <c:pt idx="138">
                  <c:v>7.3204797812651129E-2</c:v>
                </c:pt>
                <c:pt idx="139">
                  <c:v>9.7393908696790252E-2</c:v>
                </c:pt>
                <c:pt idx="140">
                  <c:v>0.1206383606638553</c:v>
                </c:pt>
                <c:pt idx="141">
                  <c:v>0.14242532880729486</c:v>
                </c:pt>
                <c:pt idx="142">
                  <c:v>0.16224967236543636</c:v>
                </c:pt>
                <c:pt idx="143">
                  <c:v>0.17962452979068516</c:v>
                </c:pt>
                <c:pt idx="144">
                  <c:v>0.19409199554775666</c:v>
                </c:pt>
                <c:pt idx="145">
                  <c:v>0.20523366514441632</c:v>
                </c:pt>
                <c:pt idx="146">
                  <c:v>0.21268082844334543</c:v>
                </c:pt>
                <c:pt idx="147">
                  <c:v>0.21612408904302341</c:v>
                </c:pt>
                <c:pt idx="148">
                  <c:v>0.21532218967424702</c:v>
                </c:pt>
                <c:pt idx="149">
                  <c:v>0.21010983028231062</c:v>
                </c:pt>
                <c:pt idx="150">
                  <c:v>0.20040427681154246</c:v>
                </c:pt>
                <c:pt idx="151">
                  <c:v>0.18621057464602023</c:v>
                </c:pt>
                <c:pt idx="152">
                  <c:v>0.16762520106030446</c:v>
                </c:pt>
                <c:pt idx="153">
                  <c:v>0.14483801567328974</c:v>
                </c:pt>
                <c:pt idx="154">
                  <c:v>0.11813239645730658</c:v>
                </c:pt>
                <c:pt idx="155">
                  <c:v>8.7883480920703097E-2</c:v>
                </c:pt>
                <c:pt idx="156">
                  <c:v>5.4554467153598331E-2</c:v>
                </c:pt>
                <c:pt idx="157">
                  <c:v>1.8690966919120842E-2</c:v>
                </c:pt>
                <c:pt idx="158">
                  <c:v>-1.9086557772231887E-2</c:v>
                </c:pt>
                <c:pt idx="159">
                  <c:v>-5.8092202871801189E-2</c:v>
                </c:pt>
                <c:pt idx="160">
                  <c:v>-9.7585762990731434E-2</c:v>
                </c:pt>
                <c:pt idx="161">
                  <c:v>-0.13678545227747896</c:v>
                </c:pt>
                <c:pt idx="162">
                  <c:v>-0.17488201453504265</c:v>
                </c:pt>
                <c:pt idx="163">
                  <c:v>-0.21105399523558141</c:v>
                </c:pt>
                <c:pt idx="164">
                  <c:v>-0.24448391475081332</c:v>
                </c:pt>
                <c:pt idx="165">
                  <c:v>-0.2743750526491352</c:v>
                </c:pt>
                <c:pt idx="166">
                  <c:v>-0.29996852807939151</c:v>
                </c:pt>
                <c:pt idx="167">
                  <c:v>-0.32056034176952314</c:v>
                </c:pt>
                <c:pt idx="168">
                  <c:v>-0.3355180316405626</c:v>
                </c:pt>
                <c:pt idx="169">
                  <c:v>-0.34429658700266291</c:v>
                </c:pt>
                <c:pt idx="170">
                  <c:v>-0.3464532661807746</c:v>
                </c:pt>
                <c:pt idx="171">
                  <c:v>-0.34166096951146691</c:v>
                </c:pt>
                <c:pt idx="172">
                  <c:v>-0.32971983412357847</c:v>
                </c:pt>
                <c:pt idx="173">
                  <c:v>-0.31056673878536023</c:v>
                </c:pt>
                <c:pt idx="174">
                  <c:v>-0.28428243624158162</c:v>
                </c:pt>
                <c:pt idx="175">
                  <c:v>-0.25109606659443767</c:v>
                </c:pt>
                <c:pt idx="176">
                  <c:v>-0.21138684796679072</c:v>
                </c:pt>
                <c:pt idx="177">
                  <c:v>-0.16568278933807615</c:v>
                </c:pt>
                <c:pt idx="178">
                  <c:v>-0.11465632432864153</c:v>
                </c:pt>
                <c:pt idx="179">
                  <c:v>-5.9116822956076516E-2</c:v>
                </c:pt>
                <c:pt idx="180">
                  <c:v>-4.251383946221715E-16</c:v>
                </c:pt>
                <c:pt idx="181">
                  <c:v>6.1645697518394993E-2</c:v>
                </c:pt>
                <c:pt idx="182">
                  <c:v>0.1246755763106069</c:v>
                </c:pt>
                <c:pt idx="183">
                  <c:v>0.18786784411126811</c:v>
                </c:pt>
                <c:pt idx="184">
                  <c:v>0.24994514298451442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9808"/>
        <c:axId val="103801600"/>
      </c:scatterChart>
      <c:valAx>
        <c:axId val="1037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801600"/>
        <c:crosses val="autoZero"/>
        <c:crossBetween val="midCat"/>
      </c:valAx>
      <c:valAx>
        <c:axId val="10380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79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'Лемниската Бернулли'!$C$5</c:f>
              <c:strCache>
                <c:ptCount val="1"/>
                <c:pt idx="0">
                  <c:v>Лемниската Бернулли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'Лемниската Бернулли'!$C$7:$C$57</c:f>
              <c:numCache>
                <c:formatCode>General</c:formatCode>
                <c:ptCount val="51"/>
                <c:pt idx="0">
                  <c:v>2.8284271247461903</c:v>
                </c:pt>
                <c:pt idx="1">
                  <c:v>2.7616925977744615</c:v>
                </c:pt>
                <c:pt idx="2">
                  <c:v>2.5645429047168324</c:v>
                </c:pt>
                <c:pt idx="3">
                  <c:v>2.2453185851331376</c:v>
                </c:pt>
                <c:pt idx="4">
                  <c:v>1.8143176669993162</c:v>
                </c:pt>
                <c:pt idx="5">
                  <c:v>1.272019649514069</c:v>
                </c:pt>
                <c:pt idx="6">
                  <c:v>0.51665527722873261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-0.51665527722872961</c:v>
                </c:pt>
                <c:pt idx="20">
                  <c:v>-1.2720196495140685</c:v>
                </c:pt>
                <c:pt idx="21">
                  <c:v>-1.8143176669993164</c:v>
                </c:pt>
                <c:pt idx="22">
                  <c:v>-2.2453185851331368</c:v>
                </c:pt>
                <c:pt idx="23">
                  <c:v>-2.5645429047168311</c:v>
                </c:pt>
                <c:pt idx="24">
                  <c:v>-2.7616925977744611</c:v>
                </c:pt>
                <c:pt idx="25">
                  <c:v>-2.8284271247461903</c:v>
                </c:pt>
                <c:pt idx="26">
                  <c:v>-2.7616925977744615</c:v>
                </c:pt>
                <c:pt idx="27">
                  <c:v>-2.5645429047168329</c:v>
                </c:pt>
                <c:pt idx="28">
                  <c:v>-2.2453185851331376</c:v>
                </c:pt>
                <c:pt idx="29">
                  <c:v>-1.8143176669993155</c:v>
                </c:pt>
                <c:pt idx="30">
                  <c:v>-1.2720196495140719</c:v>
                </c:pt>
                <c:pt idx="31">
                  <c:v>-0.51665527722873561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0.5166552772287285</c:v>
                </c:pt>
                <c:pt idx="45">
                  <c:v>1.2720196495140681</c:v>
                </c:pt>
                <c:pt idx="46">
                  <c:v>1.8143176669993124</c:v>
                </c:pt>
                <c:pt idx="47">
                  <c:v>2.2453185851331376</c:v>
                </c:pt>
                <c:pt idx="48">
                  <c:v>2.5645429047168311</c:v>
                </c:pt>
                <c:pt idx="49">
                  <c:v>2.7616925977744611</c:v>
                </c:pt>
                <c:pt idx="50">
                  <c:v>2.8284271247461903</c:v>
                </c:pt>
              </c:numCache>
            </c:numRef>
          </c:xVal>
          <c:yVal>
            <c:numRef>
              <c:f>'Лемниската Бернулли'!$D$7:$D$57</c:f>
              <c:numCache>
                <c:formatCode>General</c:formatCode>
                <c:ptCount val="51"/>
                <c:pt idx="0">
                  <c:v>0</c:v>
                </c:pt>
                <c:pt idx="1">
                  <c:v>0.34888290933606553</c:v>
                </c:pt>
                <c:pt idx="2">
                  <c:v>0.6584627022219719</c:v>
                </c:pt>
                <c:pt idx="3">
                  <c:v>0.88898451652827981</c:v>
                </c:pt>
                <c:pt idx="4">
                  <c:v>0.99742957798840715</c:v>
                </c:pt>
                <c:pt idx="5">
                  <c:v>0.92417637183044488</c:v>
                </c:pt>
                <c:pt idx="6">
                  <c:v>0.48517159927824477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0.48517159927824227</c:v>
                </c:pt>
                <c:pt idx="20">
                  <c:v>0.92417637183044477</c:v>
                </c:pt>
                <c:pt idx="21">
                  <c:v>0.99742957798840715</c:v>
                </c:pt>
                <c:pt idx="22">
                  <c:v>0.88898451652828014</c:v>
                </c:pt>
                <c:pt idx="23">
                  <c:v>0.6584627022219729</c:v>
                </c:pt>
                <c:pt idx="24">
                  <c:v>0.3488829093360663</c:v>
                </c:pt>
                <c:pt idx="25">
                  <c:v>3.4652431217044258E-16</c:v>
                </c:pt>
                <c:pt idx="26">
                  <c:v>-0.34888290933606564</c:v>
                </c:pt>
                <c:pt idx="27">
                  <c:v>-0.65846270222197134</c:v>
                </c:pt>
                <c:pt idx="28">
                  <c:v>-0.88898451652827981</c:v>
                </c:pt>
                <c:pt idx="29">
                  <c:v>-0.99742957798840715</c:v>
                </c:pt>
                <c:pt idx="30">
                  <c:v>-0.92417637183044576</c:v>
                </c:pt>
                <c:pt idx="31">
                  <c:v>-0.48517159927824727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-0.48517159927824138</c:v>
                </c:pt>
                <c:pt idx="45">
                  <c:v>-0.92417637183044465</c:v>
                </c:pt>
                <c:pt idx="46">
                  <c:v>-0.99742957798840726</c:v>
                </c:pt>
                <c:pt idx="47">
                  <c:v>-0.8889845165282797</c:v>
                </c:pt>
                <c:pt idx="48">
                  <c:v>-0.65846270222197312</c:v>
                </c:pt>
                <c:pt idx="49">
                  <c:v>-0.34888290933606664</c:v>
                </c:pt>
                <c:pt idx="50">
                  <c:v>-6.9304862434088516E-16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28192"/>
        <c:axId val="147929728"/>
      </c:scatterChart>
      <c:valAx>
        <c:axId val="1479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929728"/>
        <c:crosses val="autoZero"/>
        <c:crossBetween val="midCat"/>
      </c:valAx>
      <c:valAx>
        <c:axId val="14792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928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63873</xdr:colOff>
      <xdr:row>9</xdr:row>
      <xdr:rowOff>15128</xdr:rowOff>
    </xdr:from>
    <xdr:to>
      <xdr:col>8</xdr:col>
      <xdr:colOff>11206</xdr:colOff>
      <xdr:row>33</xdr:row>
      <xdr:rowOff>134470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3</xdr:row>
      <xdr:rowOff>342900</xdr:rowOff>
    </xdr:from>
    <xdr:to>
      <xdr:col>2</xdr:col>
      <xdr:colOff>561975</xdr:colOff>
      <xdr:row>3</xdr:row>
      <xdr:rowOff>514350</xdr:rowOff>
    </xdr:to>
    <xdr:pic>
      <xdr:nvPicPr>
        <xdr:cNvPr id="4" name="Рисунок 3" descr="y = 2 a \sin t - a \sin 2 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14425"/>
          <a:ext cx="16764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</xdr:row>
      <xdr:rowOff>85725</xdr:rowOff>
    </xdr:from>
    <xdr:to>
      <xdr:col>2</xdr:col>
      <xdr:colOff>600075</xdr:colOff>
      <xdr:row>3</xdr:row>
      <xdr:rowOff>219075</xdr:rowOff>
    </xdr:to>
    <xdr:pic>
      <xdr:nvPicPr>
        <xdr:cNvPr id="5" name="Рисунок 4" descr="x = 2 a \cos t - a \cos 2 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0"/>
          <a:ext cx="17240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231960</xdr:colOff>
      <xdr:row>8</xdr:row>
      <xdr:rowOff>160804</xdr:rowOff>
    </xdr:from>
    <xdr:to>
      <xdr:col>8</xdr:col>
      <xdr:colOff>179293</xdr:colOff>
      <xdr:row>33</xdr:row>
      <xdr:rowOff>89646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224117</xdr:colOff>
      <xdr:row>3</xdr:row>
      <xdr:rowOff>78441</xdr:rowOff>
    </xdr:from>
    <xdr:to>
      <xdr:col>4</xdr:col>
      <xdr:colOff>567017</xdr:colOff>
      <xdr:row>3</xdr:row>
      <xdr:rowOff>773766</xdr:rowOff>
    </xdr:to>
    <xdr:pic>
      <xdr:nvPicPr>
        <xdr:cNvPr id="6" name="Рисунок 5" descr="\begin{cases}&#10;x = r (k+1) \left( \cos \varphi- \frac{\cos((k+1)\varphi)}{k+1} \right) \\&#10;y = r (k+1) \left( \sin \varphi- \frac{\sin((k+1)\varphi)}{k+1} \right)&#10;\end{cases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7" y="851647"/>
          <a:ext cx="2763371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30254</xdr:colOff>
      <xdr:row>8</xdr:row>
      <xdr:rowOff>33617</xdr:rowOff>
    </xdr:from>
    <xdr:to>
      <xdr:col>7</xdr:col>
      <xdr:colOff>504263</xdr:colOff>
      <xdr:row>30</xdr:row>
      <xdr:rowOff>44824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78441</xdr:colOff>
      <xdr:row>3</xdr:row>
      <xdr:rowOff>100853</xdr:rowOff>
    </xdr:from>
    <xdr:to>
      <xdr:col>3</xdr:col>
      <xdr:colOff>287991</xdr:colOff>
      <xdr:row>3</xdr:row>
      <xdr:rowOff>319928</xdr:rowOff>
    </xdr:to>
    <xdr:pic>
      <xdr:nvPicPr>
        <xdr:cNvPr id="4" name="Рисунок 3" descr="x(t) = r \cos t = ae^{bt} \cos t\,,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874059"/>
          <a:ext cx="2024903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78440</xdr:colOff>
      <xdr:row>3</xdr:row>
      <xdr:rowOff>414617</xdr:rowOff>
    </xdr:from>
    <xdr:to>
      <xdr:col>3</xdr:col>
      <xdr:colOff>230840</xdr:colOff>
      <xdr:row>3</xdr:row>
      <xdr:rowOff>633692</xdr:rowOff>
    </xdr:to>
    <xdr:pic>
      <xdr:nvPicPr>
        <xdr:cNvPr id="5" name="Рисунок 4" descr="y(t) = r \sin t = ae^{bt} \sin t\,,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0" y="1187823"/>
          <a:ext cx="1967753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</xdr:colOff>
      <xdr:row>7</xdr:row>
      <xdr:rowOff>56029</xdr:rowOff>
    </xdr:from>
    <xdr:to>
      <xdr:col>11</xdr:col>
      <xdr:colOff>291353</xdr:colOff>
      <xdr:row>21</xdr:row>
      <xdr:rowOff>145677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212912</xdr:colOff>
      <xdr:row>3</xdr:row>
      <xdr:rowOff>89648</xdr:rowOff>
    </xdr:from>
    <xdr:to>
      <xdr:col>6</xdr:col>
      <xdr:colOff>479612</xdr:colOff>
      <xdr:row>3</xdr:row>
      <xdr:rowOff>661148</xdr:rowOff>
    </xdr:to>
    <xdr:pic>
      <xdr:nvPicPr>
        <xdr:cNvPr id="7" name="Рисунок 6" descr="\begin{cases}\frac{x^2}{cos^2{\varphi}}=2c^2\cos{2\varphi} \\ \frac{y^2}{sin^2{\varphi}}=2c^2\cos{2\varphi}\end{cases}=&#10;\begin{cases}x=c\sqrt{2}\cos{\varphi}\sqrt{\cos{2\varphi}} \\ y=c\sqrt{2}\sin{\varphi}\sqrt{\cos{2\varphi}}\end{cases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862854"/>
          <a:ext cx="389740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loskie-algebraicheskie-krivy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excel2.ru/articles/ploskie-algebraicheskie-krivye-v-ms-excel?utm_source=organic_file&amp;utm_medium=file&amp;utm_campaign=file_download" TargetMode="External"/><Relationship Id="rId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://excel2.ru/articles/ploskie-algebraicheskie-krivye-v-ms-excel?utm_source=organic_file&amp;utm_medium=file&amp;utm_campaign=file_download" TargetMode="External"/><Relationship Id="rId4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://excel2.ru/articles/ploskie-algebraicheskie-krivye-v-ms-excel?utm_source=organic_file&amp;utm_medium=file&amp;utm_campaign=file_download" TargetMode="External"/><Relationship Id="rId4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A3" sqref="A3"/>
    </sheetView>
  </sheetViews>
  <sheetFormatPr defaultRowHeight="15" x14ac:dyDescent="0.25"/>
  <sheetData>
    <row r="1" spans="1:9" ht="26.25" x14ac:dyDescent="0.25">
      <c r="A1" s="6" t="s">
        <v>3</v>
      </c>
      <c r="B1" s="6"/>
      <c r="C1" s="6"/>
      <c r="D1" s="6"/>
      <c r="E1" s="6"/>
      <c r="F1" s="6"/>
      <c r="G1" s="6"/>
    </row>
    <row r="2" spans="1:9" ht="15.75" x14ac:dyDescent="0.25">
      <c r="A2" s="10" t="s">
        <v>4</v>
      </c>
      <c r="B2" s="4"/>
      <c r="C2" s="4"/>
      <c r="D2" s="4"/>
      <c r="E2" s="4"/>
      <c r="F2" s="4"/>
      <c r="G2" s="4"/>
    </row>
    <row r="3" spans="1:9" ht="18.75" x14ac:dyDescent="0.25">
      <c r="A3" s="5" t="s">
        <v>26</v>
      </c>
      <c r="B3" s="5"/>
      <c r="C3" s="5"/>
      <c r="D3" s="5"/>
      <c r="E3" s="5"/>
      <c r="F3" s="5"/>
      <c r="G3" s="5"/>
    </row>
    <row r="4" spans="1:9" ht="47.25" customHeight="1" x14ac:dyDescent="0.25">
      <c r="A4" s="9"/>
      <c r="B4" s="9"/>
      <c r="C4" s="9"/>
      <c r="D4" s="9"/>
      <c r="E4" s="9"/>
      <c r="F4" s="9"/>
      <c r="G4" s="9"/>
    </row>
    <row r="5" spans="1:9" x14ac:dyDescent="0.25">
      <c r="C5" s="11" t="s">
        <v>15</v>
      </c>
      <c r="E5" s="11" t="s">
        <v>16</v>
      </c>
      <c r="H5" t="s">
        <v>17</v>
      </c>
    </row>
    <row r="6" spans="1:9" x14ac:dyDescent="0.25">
      <c r="A6" s="1" t="s">
        <v>11</v>
      </c>
      <c r="B6" s="1" t="s">
        <v>12</v>
      </c>
      <c r="C6" s="1" t="s">
        <v>5</v>
      </c>
      <c r="D6" s="1" t="s">
        <v>6</v>
      </c>
      <c r="E6" s="1" t="s">
        <v>13</v>
      </c>
      <c r="F6" s="1" t="s">
        <v>14</v>
      </c>
      <c r="H6" s="1" t="s">
        <v>7</v>
      </c>
      <c r="I6" s="12">
        <v>1</v>
      </c>
    </row>
    <row r="7" spans="1:9" x14ac:dyDescent="0.25">
      <c r="A7" s="7">
        <v>1</v>
      </c>
      <c r="B7" s="8">
        <f>(A7-1)*2*PI()/40</f>
        <v>0</v>
      </c>
      <c r="C7" s="7">
        <f t="shared" ref="C7:C47" si="0">2*$I$6*COS(B7)-$I$6*COS(2*B7)</f>
        <v>1</v>
      </c>
      <c r="D7" s="7">
        <f t="shared" ref="D7:D47" si="1">2*$I$6*SIN(B7)-$I$6*SIN(2*B7)</f>
        <v>0</v>
      </c>
      <c r="E7" s="7">
        <f>$I$6*COS(B7)</f>
        <v>1</v>
      </c>
      <c r="F7" s="7">
        <f>$I$6*SIN(B7)</f>
        <v>0</v>
      </c>
    </row>
    <row r="8" spans="1:9" x14ac:dyDescent="0.25">
      <c r="A8" s="7">
        <v>2</v>
      </c>
      <c r="B8" s="8">
        <f t="shared" ref="B8:B47" si="2">(A8-1)*2*PI()/40</f>
        <v>0.15707963267948966</v>
      </c>
      <c r="C8" s="7">
        <f t="shared" si="0"/>
        <v>1.0243201648951219</v>
      </c>
      <c r="D8" s="7">
        <f t="shared" si="1"/>
        <v>3.8519357055143422E-3</v>
      </c>
      <c r="E8" s="7">
        <f t="shared" ref="E8:E46" si="3">$I$6*COS(B8)</f>
        <v>0.98768834059513777</v>
      </c>
      <c r="F8" s="7">
        <f t="shared" ref="F8:F46" si="4">$I$6*SIN(B8)</f>
        <v>0.15643446504023087</v>
      </c>
    </row>
    <row r="9" spans="1:9" x14ac:dyDescent="0.25">
      <c r="A9" s="7">
        <v>3</v>
      </c>
      <c r="B9" s="8">
        <f t="shared" si="2"/>
        <v>0.31415926535897931</v>
      </c>
      <c r="C9" s="7">
        <f t="shared" si="0"/>
        <v>1.0930960382153596</v>
      </c>
      <c r="D9" s="7">
        <f t="shared" si="1"/>
        <v>3.0248736457421654E-2</v>
      </c>
      <c r="E9" s="7">
        <f t="shared" si="3"/>
        <v>0.95105651629515353</v>
      </c>
      <c r="F9" s="7">
        <f t="shared" si="4"/>
        <v>0.3090169943749474</v>
      </c>
    </row>
    <row r="10" spans="1:9" x14ac:dyDescent="0.25">
      <c r="A10" s="7">
        <v>4</v>
      </c>
      <c r="B10" s="8">
        <f t="shared" si="2"/>
        <v>0.47123889803846897</v>
      </c>
      <c r="C10" s="7">
        <f t="shared" si="0"/>
        <v>1.1942277960842627</v>
      </c>
      <c r="D10" s="7">
        <f t="shared" si="1"/>
        <v>9.8964005104146047E-2</v>
      </c>
      <c r="E10" s="7">
        <f t="shared" si="3"/>
        <v>0.8910065241883679</v>
      </c>
      <c r="F10" s="7">
        <f t="shared" si="4"/>
        <v>0.45399049973954675</v>
      </c>
    </row>
    <row r="11" spans="1:9" x14ac:dyDescent="0.25">
      <c r="A11" s="7">
        <v>5</v>
      </c>
      <c r="B11" s="8">
        <f t="shared" si="2"/>
        <v>0.62831853071795862</v>
      </c>
      <c r="C11" s="7">
        <f t="shared" si="0"/>
        <v>1.3090169943749475</v>
      </c>
      <c r="D11" s="7">
        <f t="shared" si="1"/>
        <v>0.22451398828979274</v>
      </c>
      <c r="E11" s="7">
        <f t="shared" si="3"/>
        <v>0.80901699437494745</v>
      </c>
      <c r="F11" s="7">
        <f t="shared" si="4"/>
        <v>0.58778525229247314</v>
      </c>
    </row>
    <row r="12" spans="1:9" x14ac:dyDescent="0.25">
      <c r="A12" s="7">
        <v>6</v>
      </c>
      <c r="B12" s="8">
        <f t="shared" si="2"/>
        <v>0.78539816339744828</v>
      </c>
      <c r="C12" s="7">
        <f t="shared" si="0"/>
        <v>1.4142135623730951</v>
      </c>
      <c r="D12" s="7">
        <f t="shared" si="1"/>
        <v>0.41421356237309492</v>
      </c>
      <c r="E12" s="7">
        <f t="shared" si="3"/>
        <v>0.70710678118654757</v>
      </c>
      <c r="F12" s="7">
        <f t="shared" si="4"/>
        <v>0.70710678118654746</v>
      </c>
    </row>
    <row r="13" spans="1:9" x14ac:dyDescent="0.25">
      <c r="A13" s="7">
        <v>7</v>
      </c>
      <c r="B13" s="8">
        <f t="shared" si="2"/>
        <v>0.94247779607693793</v>
      </c>
      <c r="C13" s="7">
        <f t="shared" si="0"/>
        <v>1.4845874989598937</v>
      </c>
      <c r="D13" s="7">
        <f t="shared" si="1"/>
        <v>0.66697747245474126</v>
      </c>
      <c r="E13" s="7">
        <f t="shared" si="3"/>
        <v>0.58778525229247314</v>
      </c>
      <c r="F13" s="7">
        <f t="shared" si="4"/>
        <v>0.80901699437494745</v>
      </c>
    </row>
    <row r="14" spans="1:9" x14ac:dyDescent="0.25">
      <c r="A14" s="7">
        <v>8</v>
      </c>
      <c r="B14" s="8">
        <f t="shared" si="2"/>
        <v>1.0995574287564276</v>
      </c>
      <c r="C14" s="7">
        <f t="shared" si="0"/>
        <v>1.4957662517715666</v>
      </c>
      <c r="D14" s="7">
        <f t="shared" si="1"/>
        <v>0.97299605400178812</v>
      </c>
      <c r="E14" s="7">
        <f t="shared" si="3"/>
        <v>0.4539904997395468</v>
      </c>
      <c r="F14" s="7">
        <f t="shared" si="4"/>
        <v>0.89100652418836779</v>
      </c>
    </row>
    <row r="15" spans="1:9" x14ac:dyDescent="0.25">
      <c r="A15" s="7">
        <v>9</v>
      </c>
      <c r="B15" s="8">
        <f t="shared" si="2"/>
        <v>1.2566370614359172</v>
      </c>
      <c r="C15" s="7">
        <f t="shared" si="0"/>
        <v>1.4270509831248424</v>
      </c>
      <c r="D15" s="7">
        <f t="shared" si="1"/>
        <v>1.3143277802978339</v>
      </c>
      <c r="E15" s="7">
        <f t="shared" si="3"/>
        <v>0.30901699437494745</v>
      </c>
      <c r="F15" s="7">
        <f t="shared" si="4"/>
        <v>0.95105651629515353</v>
      </c>
    </row>
    <row r="16" spans="1:9" x14ac:dyDescent="0.25">
      <c r="A16" s="7">
        <v>10</v>
      </c>
      <c r="B16" s="8">
        <f t="shared" si="2"/>
        <v>1.4137166941154069</v>
      </c>
      <c r="C16" s="7">
        <f t="shared" si="0"/>
        <v>1.2639254463756153</v>
      </c>
      <c r="D16" s="7">
        <f t="shared" si="1"/>
        <v>1.6663596868153281</v>
      </c>
      <c r="E16" s="7">
        <f t="shared" si="3"/>
        <v>0.15643446504023092</v>
      </c>
      <c r="F16" s="7">
        <f t="shared" si="4"/>
        <v>0.98768834059513777</v>
      </c>
    </row>
    <row r="17" spans="1:6" x14ac:dyDescent="0.25">
      <c r="A17" s="7">
        <v>11</v>
      </c>
      <c r="B17" s="8">
        <f t="shared" si="2"/>
        <v>1.5707963267948966</v>
      </c>
      <c r="C17" s="7">
        <f t="shared" si="0"/>
        <v>1.0000000000000002</v>
      </c>
      <c r="D17" s="7">
        <f t="shared" si="1"/>
        <v>1.9999999999999998</v>
      </c>
      <c r="E17" s="7">
        <f t="shared" si="3"/>
        <v>6.1257422745431001E-17</v>
      </c>
      <c r="F17" s="7">
        <f t="shared" si="4"/>
        <v>1</v>
      </c>
    </row>
    <row r="18" spans="1:6" x14ac:dyDescent="0.25">
      <c r="A18" s="7">
        <v>12</v>
      </c>
      <c r="B18" s="8">
        <f t="shared" si="2"/>
        <v>1.727875959474386</v>
      </c>
      <c r="C18" s="7">
        <f t="shared" si="0"/>
        <v>0.63818758621469263</v>
      </c>
      <c r="D18" s="7">
        <f t="shared" si="1"/>
        <v>2.2843936755652225</v>
      </c>
      <c r="E18" s="7">
        <f t="shared" si="3"/>
        <v>-0.15643446504023059</v>
      </c>
      <c r="F18" s="7">
        <f t="shared" si="4"/>
        <v>0.98768834059513777</v>
      </c>
    </row>
    <row r="19" spans="1:6" x14ac:dyDescent="0.25">
      <c r="A19" s="7">
        <v>13</v>
      </c>
      <c r="B19" s="8">
        <f t="shared" si="2"/>
        <v>1.8849555921538759</v>
      </c>
      <c r="C19" s="7">
        <f t="shared" si="0"/>
        <v>0.19098300562505288</v>
      </c>
      <c r="D19" s="7">
        <f t="shared" si="1"/>
        <v>2.4898982848827802</v>
      </c>
      <c r="E19" s="7">
        <f t="shared" si="3"/>
        <v>-0.30901699437494734</v>
      </c>
      <c r="F19" s="7">
        <f t="shared" si="4"/>
        <v>0.95105651629515364</v>
      </c>
    </row>
    <row r="20" spans="1:6" x14ac:dyDescent="0.25">
      <c r="A20" s="7">
        <v>14</v>
      </c>
      <c r="B20" s="8">
        <f t="shared" si="2"/>
        <v>2.0420352248333655</v>
      </c>
      <c r="C20" s="7">
        <f t="shared" si="0"/>
        <v>-0.32019574718662014</v>
      </c>
      <c r="D20" s="7">
        <f t="shared" si="1"/>
        <v>2.591030042751683</v>
      </c>
      <c r="E20" s="7">
        <f t="shared" si="3"/>
        <v>-0.45399049973954669</v>
      </c>
      <c r="F20" s="7">
        <f t="shared" si="4"/>
        <v>0.8910065241883679</v>
      </c>
    </row>
    <row r="21" spans="1:6" x14ac:dyDescent="0.25">
      <c r="A21" s="7">
        <v>15</v>
      </c>
      <c r="B21" s="8">
        <f t="shared" si="2"/>
        <v>2.1991148575128552</v>
      </c>
      <c r="C21" s="7">
        <f t="shared" si="0"/>
        <v>-0.86655351020999849</v>
      </c>
      <c r="D21" s="7">
        <f t="shared" si="1"/>
        <v>2.5690905050450485</v>
      </c>
      <c r="E21" s="7">
        <f t="shared" si="3"/>
        <v>-0.58778525229247303</v>
      </c>
      <c r="F21" s="7">
        <f t="shared" si="4"/>
        <v>0.80901699437494745</v>
      </c>
    </row>
    <row r="22" spans="1:6" x14ac:dyDescent="0.25">
      <c r="A22" s="7">
        <v>16</v>
      </c>
      <c r="B22" s="8">
        <f t="shared" si="2"/>
        <v>2.3561944901923448</v>
      </c>
      <c r="C22" s="7">
        <f t="shared" si="0"/>
        <v>-1.4142135623730947</v>
      </c>
      <c r="D22" s="7">
        <f t="shared" si="1"/>
        <v>2.4142135623730949</v>
      </c>
      <c r="E22" s="7">
        <f t="shared" si="3"/>
        <v>-0.70710678118654746</v>
      </c>
      <c r="F22" s="7">
        <f t="shared" si="4"/>
        <v>0.70710678118654757</v>
      </c>
    </row>
    <row r="23" spans="1:6" x14ac:dyDescent="0.25">
      <c r="A23" s="7">
        <v>17</v>
      </c>
      <c r="B23" s="8">
        <f t="shared" si="2"/>
        <v>2.5132741228718345</v>
      </c>
      <c r="C23" s="7">
        <f t="shared" si="0"/>
        <v>-1.9270509831248419</v>
      </c>
      <c r="D23" s="7">
        <f t="shared" si="1"/>
        <v>2.1266270208801004</v>
      </c>
      <c r="E23" s="7">
        <f t="shared" si="3"/>
        <v>-0.80901699437494734</v>
      </c>
      <c r="F23" s="7">
        <f t="shared" si="4"/>
        <v>0.58778525229247325</v>
      </c>
    </row>
    <row r="24" spans="1:6" x14ac:dyDescent="0.25">
      <c r="A24" s="7">
        <v>18</v>
      </c>
      <c r="B24" s="8">
        <f t="shared" si="2"/>
        <v>2.6703537555513241</v>
      </c>
      <c r="C24" s="7">
        <f t="shared" si="0"/>
        <v>-2.3697983006692085</v>
      </c>
      <c r="D24" s="7">
        <f t="shared" si="1"/>
        <v>1.7169979938540414</v>
      </c>
      <c r="E24" s="7">
        <f t="shared" si="3"/>
        <v>-0.89100652418836779</v>
      </c>
      <c r="F24" s="7">
        <f t="shared" si="4"/>
        <v>0.45399049973954686</v>
      </c>
    </row>
    <row r="25" spans="1:6" x14ac:dyDescent="0.25">
      <c r="A25" s="7">
        <v>19</v>
      </c>
      <c r="B25" s="8">
        <f t="shared" si="2"/>
        <v>2.8274333882308138</v>
      </c>
      <c r="C25" s="7">
        <f t="shared" si="0"/>
        <v>-2.7111300269652543</v>
      </c>
      <c r="D25" s="7">
        <f t="shared" si="1"/>
        <v>1.2058192410423683</v>
      </c>
      <c r="E25" s="7">
        <f t="shared" si="3"/>
        <v>-0.95105651629515353</v>
      </c>
      <c r="F25" s="7">
        <f t="shared" si="4"/>
        <v>0.30901699437494751</v>
      </c>
    </row>
    <row r="26" spans="1:6" x14ac:dyDescent="0.25">
      <c r="A26" s="7">
        <v>20</v>
      </c>
      <c r="B26" s="8">
        <f t="shared" si="2"/>
        <v>2.9845130209103035</v>
      </c>
      <c r="C26" s="7">
        <f t="shared" si="0"/>
        <v>-2.9264331974854287</v>
      </c>
      <c r="D26" s="7">
        <f t="shared" si="1"/>
        <v>0.62188592445540958</v>
      </c>
      <c r="E26" s="7">
        <f t="shared" si="3"/>
        <v>-0.98768834059513766</v>
      </c>
      <c r="F26" s="7">
        <f t="shared" si="4"/>
        <v>0.15643446504023098</v>
      </c>
    </row>
    <row r="27" spans="1:6" x14ac:dyDescent="0.25">
      <c r="A27" s="7">
        <v>21</v>
      </c>
      <c r="B27" s="8">
        <f t="shared" si="2"/>
        <v>3.1415926535897931</v>
      </c>
      <c r="C27" s="7">
        <f t="shared" si="0"/>
        <v>-3</v>
      </c>
      <c r="D27" s="7">
        <f t="shared" si="1"/>
        <v>4.90059381963448E-16</v>
      </c>
      <c r="E27" s="7">
        <f t="shared" si="3"/>
        <v>-1</v>
      </c>
      <c r="F27" s="7">
        <f t="shared" si="4"/>
        <v>1.22514845490862E-16</v>
      </c>
    </row>
    <row r="28" spans="1:6" x14ac:dyDescent="0.25">
      <c r="A28" s="7">
        <v>22</v>
      </c>
      <c r="B28" s="8">
        <f t="shared" si="2"/>
        <v>3.2986722862692828</v>
      </c>
      <c r="C28" s="7">
        <f t="shared" si="0"/>
        <v>-2.9264331974854292</v>
      </c>
      <c r="D28" s="7">
        <f t="shared" si="1"/>
        <v>-0.62188592445540869</v>
      </c>
      <c r="E28" s="7">
        <f t="shared" si="3"/>
        <v>-0.98768834059513777</v>
      </c>
      <c r="F28" s="7">
        <f t="shared" si="4"/>
        <v>-0.15643446504023073</v>
      </c>
    </row>
    <row r="29" spans="1:6" x14ac:dyDescent="0.25">
      <c r="A29" s="7">
        <v>23</v>
      </c>
      <c r="B29" s="8">
        <f t="shared" si="2"/>
        <v>3.455751918948772</v>
      </c>
      <c r="C29" s="7">
        <f t="shared" si="0"/>
        <v>-2.7111300269652556</v>
      </c>
      <c r="D29" s="7">
        <f t="shared" si="1"/>
        <v>-1.205819241042366</v>
      </c>
      <c r="E29" s="7">
        <f t="shared" si="3"/>
        <v>-0.95105651629515375</v>
      </c>
      <c r="F29" s="7">
        <f t="shared" si="4"/>
        <v>-0.3090169943749469</v>
      </c>
    </row>
    <row r="30" spans="1:6" x14ac:dyDescent="0.25">
      <c r="A30" s="7">
        <v>24</v>
      </c>
      <c r="B30" s="8">
        <f t="shared" si="2"/>
        <v>3.6128315516282621</v>
      </c>
      <c r="C30" s="7">
        <f t="shared" si="0"/>
        <v>-2.3697983006692089</v>
      </c>
      <c r="D30" s="7">
        <f t="shared" si="1"/>
        <v>-1.7169979938540405</v>
      </c>
      <c r="E30" s="7">
        <f t="shared" si="3"/>
        <v>-0.8910065241883679</v>
      </c>
      <c r="F30" s="7">
        <f t="shared" si="4"/>
        <v>-0.45399049973954669</v>
      </c>
    </row>
    <row r="31" spans="1:6" x14ac:dyDescent="0.25">
      <c r="A31" s="7">
        <v>25</v>
      </c>
      <c r="B31" s="8">
        <f t="shared" si="2"/>
        <v>3.7699111843077517</v>
      </c>
      <c r="C31" s="7">
        <f t="shared" si="0"/>
        <v>-1.9270509831248428</v>
      </c>
      <c r="D31" s="7">
        <f t="shared" si="1"/>
        <v>-2.1266270208800995</v>
      </c>
      <c r="E31" s="7">
        <f t="shared" si="3"/>
        <v>-0.80901699437494756</v>
      </c>
      <c r="F31" s="7">
        <f t="shared" si="4"/>
        <v>-0.58778525229247303</v>
      </c>
    </row>
    <row r="32" spans="1:6" x14ac:dyDescent="0.25">
      <c r="A32" s="7">
        <v>26</v>
      </c>
      <c r="B32" s="8">
        <f t="shared" si="2"/>
        <v>3.9269908169872414</v>
      </c>
      <c r="C32" s="7">
        <f t="shared" si="0"/>
        <v>-1.4142135623730956</v>
      </c>
      <c r="D32" s="7">
        <f t="shared" si="1"/>
        <v>-2.4142135623730949</v>
      </c>
      <c r="E32" s="7">
        <f t="shared" si="3"/>
        <v>-0.70710678118654768</v>
      </c>
      <c r="F32" s="7">
        <f t="shared" si="4"/>
        <v>-0.70710678118654746</v>
      </c>
    </row>
    <row r="33" spans="1:6" x14ac:dyDescent="0.25">
      <c r="A33" s="7">
        <v>27</v>
      </c>
      <c r="B33" s="8">
        <f t="shared" si="2"/>
        <v>4.0840704496667311</v>
      </c>
      <c r="C33" s="7">
        <f t="shared" si="0"/>
        <v>-0.86655351020999938</v>
      </c>
      <c r="D33" s="7">
        <f t="shared" si="1"/>
        <v>-2.5690905050450485</v>
      </c>
      <c r="E33" s="7">
        <f t="shared" si="3"/>
        <v>-0.58778525229247325</v>
      </c>
      <c r="F33" s="7">
        <f t="shared" si="4"/>
        <v>-0.80901699437494734</v>
      </c>
    </row>
    <row r="34" spans="1:6" x14ac:dyDescent="0.25">
      <c r="A34" s="7">
        <v>28</v>
      </c>
      <c r="B34" s="8">
        <f t="shared" si="2"/>
        <v>4.2411500823462207</v>
      </c>
      <c r="C34" s="7">
        <f t="shared" si="0"/>
        <v>-0.32019574718662092</v>
      </c>
      <c r="D34" s="7">
        <f t="shared" si="1"/>
        <v>-2.591030042751683</v>
      </c>
      <c r="E34" s="7">
        <f t="shared" si="3"/>
        <v>-0.45399049973954692</v>
      </c>
      <c r="F34" s="7">
        <f t="shared" si="4"/>
        <v>-0.89100652418836779</v>
      </c>
    </row>
    <row r="35" spans="1:6" x14ac:dyDescent="0.25">
      <c r="A35" s="7">
        <v>29</v>
      </c>
      <c r="B35" s="8">
        <f t="shared" si="2"/>
        <v>4.3982297150257104</v>
      </c>
      <c r="C35" s="7">
        <f t="shared" si="0"/>
        <v>0.1909830056250521</v>
      </c>
      <c r="D35" s="7">
        <f t="shared" si="1"/>
        <v>-2.4898982848827806</v>
      </c>
      <c r="E35" s="7">
        <f t="shared" si="3"/>
        <v>-0.30901699437494756</v>
      </c>
      <c r="F35" s="7">
        <f t="shared" si="4"/>
        <v>-0.95105651629515353</v>
      </c>
    </row>
    <row r="36" spans="1:6" x14ac:dyDescent="0.25">
      <c r="A36" s="7">
        <v>30</v>
      </c>
      <c r="B36" s="8">
        <f t="shared" si="2"/>
        <v>4.5553093477052</v>
      </c>
      <c r="C36" s="7">
        <f t="shared" si="0"/>
        <v>0.63818758621469129</v>
      </c>
      <c r="D36" s="7">
        <f t="shared" si="1"/>
        <v>-2.284393675565223</v>
      </c>
      <c r="E36" s="7">
        <f t="shared" si="3"/>
        <v>-0.15643446504023104</v>
      </c>
      <c r="F36" s="7">
        <f t="shared" si="4"/>
        <v>-0.98768834059513766</v>
      </c>
    </row>
    <row r="37" spans="1:6" x14ac:dyDescent="0.25">
      <c r="A37" s="7">
        <v>31</v>
      </c>
      <c r="B37" s="8">
        <f t="shared" si="2"/>
        <v>4.7123889803846897</v>
      </c>
      <c r="C37" s="7">
        <f t="shared" si="0"/>
        <v>0.99999999999999967</v>
      </c>
      <c r="D37" s="7">
        <f t="shared" si="1"/>
        <v>-2.0000000000000004</v>
      </c>
      <c r="E37" s="7">
        <f t="shared" si="3"/>
        <v>-1.83772268236293E-16</v>
      </c>
      <c r="F37" s="7">
        <f t="shared" si="4"/>
        <v>-1</v>
      </c>
    </row>
    <row r="38" spans="1:6" x14ac:dyDescent="0.25">
      <c r="A38" s="7">
        <v>32</v>
      </c>
      <c r="B38" s="8">
        <f t="shared" si="2"/>
        <v>4.8694686130641793</v>
      </c>
      <c r="C38" s="7">
        <f t="shared" si="0"/>
        <v>1.2639254463756151</v>
      </c>
      <c r="D38" s="7">
        <f t="shared" si="1"/>
        <v>-1.6663596868153285</v>
      </c>
      <c r="E38" s="7">
        <f t="shared" si="3"/>
        <v>0.15643446504023067</v>
      </c>
      <c r="F38" s="7">
        <f t="shared" si="4"/>
        <v>-0.98768834059513777</v>
      </c>
    </row>
    <row r="39" spans="1:6" x14ac:dyDescent="0.25">
      <c r="A39" s="7">
        <v>33</v>
      </c>
      <c r="B39" s="8">
        <f t="shared" si="2"/>
        <v>5.026548245743669</v>
      </c>
      <c r="C39" s="7">
        <f t="shared" si="0"/>
        <v>1.4270509831248421</v>
      </c>
      <c r="D39" s="7">
        <f t="shared" si="1"/>
        <v>-1.3143277802978344</v>
      </c>
      <c r="E39" s="7">
        <f t="shared" si="3"/>
        <v>0.30901699437494723</v>
      </c>
      <c r="F39" s="7">
        <f t="shared" si="4"/>
        <v>-0.95105651629515364</v>
      </c>
    </row>
    <row r="40" spans="1:6" x14ac:dyDescent="0.25">
      <c r="A40" s="7">
        <v>34</v>
      </c>
      <c r="B40" s="8">
        <f t="shared" si="2"/>
        <v>5.1836278784231586</v>
      </c>
      <c r="C40" s="7">
        <f t="shared" si="0"/>
        <v>1.4957662517715669</v>
      </c>
      <c r="D40" s="7">
        <f t="shared" si="1"/>
        <v>-0.97299605400178857</v>
      </c>
      <c r="E40" s="7">
        <f t="shared" si="3"/>
        <v>0.45399049973954664</v>
      </c>
      <c r="F40" s="7">
        <f t="shared" si="4"/>
        <v>-0.8910065241883679</v>
      </c>
    </row>
    <row r="41" spans="1:6" x14ac:dyDescent="0.25">
      <c r="A41" s="7">
        <v>35</v>
      </c>
      <c r="B41" s="8">
        <f t="shared" si="2"/>
        <v>5.3407075111026483</v>
      </c>
      <c r="C41" s="7">
        <f t="shared" si="0"/>
        <v>1.4845874989598937</v>
      </c>
      <c r="D41" s="7">
        <f t="shared" si="1"/>
        <v>-0.6669774724547417</v>
      </c>
      <c r="E41" s="7">
        <f t="shared" si="3"/>
        <v>0.58778525229247292</v>
      </c>
      <c r="F41" s="7">
        <f t="shared" si="4"/>
        <v>-0.80901699437494756</v>
      </c>
    </row>
    <row r="42" spans="1:6" x14ac:dyDescent="0.25">
      <c r="A42" s="7">
        <v>36</v>
      </c>
      <c r="B42" s="8">
        <f t="shared" si="2"/>
        <v>5.497787143782138</v>
      </c>
      <c r="C42" s="7">
        <f t="shared" si="0"/>
        <v>1.4142135623730951</v>
      </c>
      <c r="D42" s="7">
        <f t="shared" si="1"/>
        <v>-0.41421356237309537</v>
      </c>
      <c r="E42" s="7">
        <f t="shared" si="3"/>
        <v>0.70710678118654735</v>
      </c>
      <c r="F42" s="7">
        <f t="shared" si="4"/>
        <v>-0.70710678118654768</v>
      </c>
    </row>
    <row r="43" spans="1:6" x14ac:dyDescent="0.25">
      <c r="A43" s="7">
        <v>37</v>
      </c>
      <c r="B43" s="8">
        <f t="shared" si="2"/>
        <v>5.6548667764616276</v>
      </c>
      <c r="C43" s="7">
        <f t="shared" si="0"/>
        <v>1.3090169943749477</v>
      </c>
      <c r="D43" s="7">
        <f t="shared" si="1"/>
        <v>-0.22451398828979297</v>
      </c>
      <c r="E43" s="7">
        <f t="shared" si="3"/>
        <v>0.80901699437494734</v>
      </c>
      <c r="F43" s="7">
        <f t="shared" si="4"/>
        <v>-0.58778525229247336</v>
      </c>
    </row>
    <row r="44" spans="1:6" x14ac:dyDescent="0.25">
      <c r="A44" s="7">
        <v>38</v>
      </c>
      <c r="B44" s="8">
        <f>(A44-1)*2*PI()/40</f>
        <v>5.8119464091411173</v>
      </c>
      <c r="C44" s="7">
        <f t="shared" si="0"/>
        <v>1.1942277960842627</v>
      </c>
      <c r="D44" s="7">
        <f t="shared" si="1"/>
        <v>-9.8964005104146269E-2</v>
      </c>
      <c r="E44" s="7">
        <f t="shared" si="3"/>
        <v>0.89100652418836779</v>
      </c>
      <c r="F44" s="7">
        <f t="shared" si="4"/>
        <v>-0.45399049973954697</v>
      </c>
    </row>
    <row r="45" spans="1:6" x14ac:dyDescent="0.25">
      <c r="A45" s="7">
        <v>39</v>
      </c>
      <c r="B45" s="8">
        <f t="shared" si="2"/>
        <v>5.9690260418206069</v>
      </c>
      <c r="C45" s="7">
        <f t="shared" si="0"/>
        <v>1.0930960382153598</v>
      </c>
      <c r="D45" s="7">
        <f t="shared" si="1"/>
        <v>-3.0248736457421765E-2</v>
      </c>
      <c r="E45" s="7">
        <f t="shared" si="3"/>
        <v>0.95105651629515353</v>
      </c>
      <c r="F45" s="7">
        <f t="shared" si="4"/>
        <v>-0.30901699437494762</v>
      </c>
    </row>
    <row r="46" spans="1:6" x14ac:dyDescent="0.25">
      <c r="A46" s="7">
        <v>40</v>
      </c>
      <c r="B46" s="8">
        <f t="shared" si="2"/>
        <v>6.1261056745000966</v>
      </c>
      <c r="C46" s="7">
        <f t="shared" si="0"/>
        <v>1.0243201648951219</v>
      </c>
      <c r="D46" s="7">
        <f t="shared" si="1"/>
        <v>-3.8519357055143422E-3</v>
      </c>
      <c r="E46" s="7">
        <f t="shared" si="3"/>
        <v>0.98768834059513766</v>
      </c>
      <c r="F46" s="7">
        <f t="shared" si="4"/>
        <v>-0.15643446504023112</v>
      </c>
    </row>
    <row r="47" spans="1:6" x14ac:dyDescent="0.25">
      <c r="A47" s="7">
        <v>41</v>
      </c>
      <c r="B47" s="8">
        <f t="shared" si="2"/>
        <v>6.2831853071795862</v>
      </c>
      <c r="C47" s="7">
        <f t="shared" si="0"/>
        <v>1</v>
      </c>
      <c r="D47" s="7">
        <f t="shared" si="1"/>
        <v>0</v>
      </c>
      <c r="E47" s="7">
        <f t="shared" ref="E47" si="5">$I$6*COS(B47)</f>
        <v>1</v>
      </c>
      <c r="F47" s="7">
        <f t="shared" ref="F47" si="6">$I$6*SIN(B47)</f>
        <v>-2.45029690981724E-16</v>
      </c>
    </row>
  </sheetData>
  <hyperlinks>
    <hyperlink ref="A1:E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5" zoomScaleNormal="85" workbookViewId="0">
      <selection activeCell="A2" sqref="A2"/>
    </sheetView>
  </sheetViews>
  <sheetFormatPr defaultRowHeight="15" x14ac:dyDescent="0.25"/>
  <sheetData>
    <row r="1" spans="1:10" ht="26.25" x14ac:dyDescent="0.25">
      <c r="A1" s="6" t="s">
        <v>3</v>
      </c>
      <c r="B1" s="6"/>
      <c r="C1" s="6"/>
      <c r="D1" s="6"/>
      <c r="E1" s="6"/>
      <c r="F1" s="6"/>
      <c r="G1" s="6"/>
    </row>
    <row r="2" spans="1:10" ht="15.75" x14ac:dyDescent="0.25">
      <c r="A2" s="10" t="s">
        <v>4</v>
      </c>
      <c r="B2" s="4"/>
      <c r="C2" s="4"/>
      <c r="D2" s="4"/>
      <c r="E2" s="4"/>
      <c r="F2" s="4"/>
      <c r="G2" s="4"/>
    </row>
    <row r="3" spans="1:10" ht="18.75" x14ac:dyDescent="0.25">
      <c r="A3" s="5" t="s">
        <v>26</v>
      </c>
      <c r="B3" s="5"/>
      <c r="C3" s="5"/>
      <c r="D3" s="5"/>
      <c r="E3" s="5"/>
      <c r="F3" s="5"/>
      <c r="G3" s="5"/>
    </row>
    <row r="4" spans="1:10" ht="61.5" customHeight="1" x14ac:dyDescent="0.25">
      <c r="A4" s="9"/>
      <c r="B4" s="9"/>
      <c r="C4" s="9"/>
      <c r="D4" s="9"/>
      <c r="E4" s="9"/>
      <c r="F4" s="9"/>
      <c r="G4" s="9"/>
    </row>
    <row r="5" spans="1:10" x14ac:dyDescent="0.25">
      <c r="C5" s="11" t="s">
        <v>21</v>
      </c>
      <c r="E5" s="11" t="s">
        <v>20</v>
      </c>
    </row>
    <row r="6" spans="1:10" x14ac:dyDescent="0.25">
      <c r="A6" s="1" t="s">
        <v>11</v>
      </c>
      <c r="B6" s="1" t="s">
        <v>23</v>
      </c>
      <c r="C6" s="1" t="s">
        <v>5</v>
      </c>
      <c r="D6" s="1" t="s">
        <v>6</v>
      </c>
      <c r="E6" s="1" t="s">
        <v>13</v>
      </c>
      <c r="F6" s="1" t="s">
        <v>14</v>
      </c>
      <c r="H6" s="1" t="s">
        <v>18</v>
      </c>
      <c r="I6" s="13">
        <v>3</v>
      </c>
      <c r="J6" t="s">
        <v>17</v>
      </c>
    </row>
    <row r="7" spans="1:10" x14ac:dyDescent="0.25">
      <c r="A7" s="7">
        <v>1</v>
      </c>
      <c r="B7" s="8">
        <f>(A7-1)*2*PI()/40</f>
        <v>0</v>
      </c>
      <c r="C7" s="7">
        <f>$I$7*($I$8+1)*(COS(B7)-COS(($I$8+1)*B7)/($I$8+1))</f>
        <v>3</v>
      </c>
      <c r="D7" s="7">
        <f>$I$7*($I$8+1)*(SIN(B7)-SIN(($I$8+1)*B7)/($I$8+1))</f>
        <v>0</v>
      </c>
      <c r="E7" s="7">
        <f>$I$6*COS(B7)</f>
        <v>3</v>
      </c>
      <c r="F7" s="7">
        <f>$I$6*SIN(B7)</f>
        <v>0</v>
      </c>
      <c r="H7" s="1" t="s">
        <v>10</v>
      </c>
      <c r="I7" s="12">
        <v>1</v>
      </c>
      <c r="J7" t="s">
        <v>19</v>
      </c>
    </row>
    <row r="8" spans="1:10" x14ac:dyDescent="0.25">
      <c r="A8" s="7">
        <v>2</v>
      </c>
      <c r="B8" s="8">
        <f t="shared" ref="B8:B47" si="0">(A8-1)*2*PI()/40</f>
        <v>0.15707963267948966</v>
      </c>
      <c r="C8" s="7">
        <f t="shared" ref="C8:C47" si="1">$I$7*($I$8+1)*(COS(B8)-COS(($I$8+1)*B8)/($I$8+1))</f>
        <v>3.1417363680056036</v>
      </c>
      <c r="D8" s="7">
        <f t="shared" ref="D8:D47" si="2">$I$7*($I$8+1)*(SIN(B8)-SIN(($I$8+1)*B8)/($I$8+1))</f>
        <v>3.7952607868450339E-2</v>
      </c>
      <c r="E8" s="7">
        <f t="shared" ref="E8:E47" si="3">$I$6*COS(B8)</f>
        <v>2.9630650217854133</v>
      </c>
      <c r="F8" s="7">
        <f t="shared" ref="F8:F47" si="4">$I$6*SIN(B8)</f>
        <v>0.46930339512069263</v>
      </c>
      <c r="H8" s="1" t="s">
        <v>22</v>
      </c>
      <c r="I8" s="7">
        <f>I6/I7</f>
        <v>3</v>
      </c>
    </row>
    <row r="9" spans="1:10" x14ac:dyDescent="0.25">
      <c r="A9" s="7">
        <v>3</v>
      </c>
      <c r="B9" s="8">
        <f t="shared" si="0"/>
        <v>0.31415926535897931</v>
      </c>
      <c r="C9" s="7">
        <f t="shared" si="1"/>
        <v>3.4952090708056667</v>
      </c>
      <c r="D9" s="7">
        <f t="shared" si="2"/>
        <v>0.28501146120463605</v>
      </c>
      <c r="E9" s="7">
        <f t="shared" si="3"/>
        <v>2.8531695488854605</v>
      </c>
      <c r="F9" s="7">
        <f t="shared" si="4"/>
        <v>0.92705098312484213</v>
      </c>
    </row>
    <row r="10" spans="1:10" x14ac:dyDescent="0.25">
      <c r="A10" s="7">
        <v>4</v>
      </c>
      <c r="B10" s="8">
        <f t="shared" si="0"/>
        <v>0.47123889803846897</v>
      </c>
      <c r="C10" s="7">
        <f t="shared" si="1"/>
        <v>3.873043091128419</v>
      </c>
      <c r="D10" s="7">
        <f t="shared" si="2"/>
        <v>0.86490548266303335</v>
      </c>
      <c r="E10" s="7">
        <f t="shared" si="3"/>
        <v>2.6730195725651038</v>
      </c>
      <c r="F10" s="7">
        <f t="shared" si="4"/>
        <v>1.3619714992186402</v>
      </c>
    </row>
    <row r="11" spans="1:10" x14ac:dyDescent="0.25">
      <c r="A11" s="7">
        <v>5</v>
      </c>
      <c r="B11" s="8">
        <f t="shared" si="0"/>
        <v>0.62831853071795862</v>
      </c>
      <c r="C11" s="7">
        <f t="shared" si="1"/>
        <v>4.0450849718747373</v>
      </c>
      <c r="D11" s="7">
        <f t="shared" si="2"/>
        <v>1.7633557568774192</v>
      </c>
      <c r="E11" s="7">
        <f t="shared" si="3"/>
        <v>2.4270509831248424</v>
      </c>
      <c r="F11" s="7">
        <f t="shared" si="4"/>
        <v>1.7633557568774194</v>
      </c>
    </row>
    <row r="12" spans="1:10" x14ac:dyDescent="0.25">
      <c r="A12" s="7">
        <v>6</v>
      </c>
      <c r="B12" s="8">
        <f t="shared" si="0"/>
        <v>0.78539816339744828</v>
      </c>
      <c r="C12" s="7">
        <f t="shared" si="1"/>
        <v>3.8284271247461903</v>
      </c>
      <c r="D12" s="7">
        <f t="shared" si="2"/>
        <v>2.8284271247461898</v>
      </c>
      <c r="E12" s="7">
        <f t="shared" si="3"/>
        <v>2.1213203435596428</v>
      </c>
      <c r="F12" s="7">
        <f t="shared" si="4"/>
        <v>2.1213203435596424</v>
      </c>
    </row>
    <row r="13" spans="1:10" x14ac:dyDescent="0.25">
      <c r="A13" s="7">
        <v>7</v>
      </c>
      <c r="B13" s="8">
        <f t="shared" si="0"/>
        <v>0.94247779607693793</v>
      </c>
      <c r="C13" s="7">
        <f t="shared" si="1"/>
        <v>3.16015800354484</v>
      </c>
      <c r="D13" s="7">
        <f t="shared" si="2"/>
        <v>3.8238532297922627</v>
      </c>
      <c r="E13" s="7">
        <f t="shared" si="3"/>
        <v>1.7633557568774194</v>
      </c>
      <c r="F13" s="7">
        <f t="shared" si="4"/>
        <v>2.4270509831248424</v>
      </c>
    </row>
    <row r="14" spans="1:10" x14ac:dyDescent="0.25">
      <c r="A14" s="7">
        <v>8</v>
      </c>
      <c r="B14" s="8">
        <f t="shared" si="0"/>
        <v>1.0995574287564276</v>
      </c>
      <c r="C14" s="7">
        <f t="shared" si="1"/>
        <v>2.1249789933331349</v>
      </c>
      <c r="D14" s="7">
        <f t="shared" si="2"/>
        <v>4.5150826130486248</v>
      </c>
      <c r="E14" s="7">
        <f t="shared" si="3"/>
        <v>1.3619714992186405</v>
      </c>
      <c r="F14" s="7">
        <f t="shared" si="4"/>
        <v>2.6730195725651034</v>
      </c>
    </row>
    <row r="15" spans="1:10" x14ac:dyDescent="0.25">
      <c r="A15" s="7">
        <v>9</v>
      </c>
      <c r="B15" s="8">
        <f t="shared" si="0"/>
        <v>1.2566370614359172</v>
      </c>
      <c r="C15" s="7">
        <f t="shared" si="1"/>
        <v>0.92705098312484258</v>
      </c>
      <c r="D15" s="7">
        <f t="shared" si="2"/>
        <v>4.7552825814757682</v>
      </c>
      <c r="E15" s="7">
        <f t="shared" si="3"/>
        <v>0.92705098312484235</v>
      </c>
      <c r="F15" s="7">
        <f t="shared" si="4"/>
        <v>2.8531695488854605</v>
      </c>
    </row>
    <row r="16" spans="1:10" x14ac:dyDescent="0.25">
      <c r="A16" s="7">
        <v>10</v>
      </c>
      <c r="B16" s="8">
        <f t="shared" si="0"/>
        <v>1.4137166941154069</v>
      </c>
      <c r="C16" s="7">
        <f t="shared" si="1"/>
        <v>-0.18327913421402364</v>
      </c>
      <c r="D16" s="7">
        <f t="shared" si="2"/>
        <v>4.5385386146730244</v>
      </c>
      <c r="E16" s="7">
        <f t="shared" si="3"/>
        <v>0.46930339512069275</v>
      </c>
      <c r="F16" s="7">
        <f t="shared" si="4"/>
        <v>2.9630650217854133</v>
      </c>
    </row>
    <row r="17" spans="1:6" x14ac:dyDescent="0.25">
      <c r="A17" s="7">
        <v>11</v>
      </c>
      <c r="B17" s="8">
        <f t="shared" si="0"/>
        <v>1.5707963267948966</v>
      </c>
      <c r="C17" s="7">
        <f t="shared" si="1"/>
        <v>-0.99999999999999978</v>
      </c>
      <c r="D17" s="7">
        <f t="shared" si="2"/>
        <v>4</v>
      </c>
      <c r="E17" s="7">
        <f t="shared" si="3"/>
        <v>1.83772268236293E-16</v>
      </c>
      <c r="F17" s="7">
        <f t="shared" si="4"/>
        <v>3</v>
      </c>
    </row>
    <row r="18" spans="1:6" x14ac:dyDescent="0.25">
      <c r="A18" s="7">
        <v>12</v>
      </c>
      <c r="B18" s="8">
        <f t="shared" si="0"/>
        <v>1.727875959474386</v>
      </c>
      <c r="C18" s="7">
        <f t="shared" si="1"/>
        <v>-1.4347548545358704</v>
      </c>
      <c r="D18" s="7">
        <f t="shared" si="2"/>
        <v>3.3629681100880791</v>
      </c>
      <c r="E18" s="7">
        <f t="shared" si="3"/>
        <v>-0.46930339512069175</v>
      </c>
      <c r="F18" s="7">
        <f t="shared" si="4"/>
        <v>2.9630650217854133</v>
      </c>
    </row>
    <row r="19" spans="1:6" x14ac:dyDescent="0.25">
      <c r="A19" s="7">
        <v>13</v>
      </c>
      <c r="B19" s="8">
        <f t="shared" si="0"/>
        <v>1.8849555921538759</v>
      </c>
      <c r="C19" s="7">
        <f t="shared" si="1"/>
        <v>-1.545084971874737</v>
      </c>
      <c r="D19" s="7">
        <f t="shared" si="2"/>
        <v>2.8531695488854609</v>
      </c>
      <c r="E19" s="7">
        <f t="shared" si="3"/>
        <v>-0.92705098312484202</v>
      </c>
      <c r="F19" s="7">
        <f t="shared" si="4"/>
        <v>2.8531695488854609</v>
      </c>
    </row>
    <row r="20" spans="1:6" x14ac:dyDescent="0.25">
      <c r="A20" s="7">
        <v>14</v>
      </c>
      <c r="B20" s="8">
        <f t="shared" si="0"/>
        <v>2.0420352248333655</v>
      </c>
      <c r="C20" s="7">
        <f t="shared" si="1"/>
        <v>-1.5069450045832395</v>
      </c>
      <c r="D20" s="7">
        <f t="shared" si="2"/>
        <v>2.612969580458318</v>
      </c>
      <c r="E20" s="7">
        <f t="shared" si="3"/>
        <v>-1.36197149921864</v>
      </c>
      <c r="F20" s="7">
        <f t="shared" si="4"/>
        <v>2.6730195725651038</v>
      </c>
    </row>
    <row r="21" spans="1:6" x14ac:dyDescent="0.25">
      <c r="A21" s="7">
        <v>15</v>
      </c>
      <c r="B21" s="8">
        <f t="shared" si="0"/>
        <v>2.1991148575128552</v>
      </c>
      <c r="C21" s="7">
        <f t="shared" si="1"/>
        <v>-1.5421240147949449</v>
      </c>
      <c r="D21" s="7">
        <f t="shared" si="2"/>
        <v>2.6482827252073164</v>
      </c>
      <c r="E21" s="7">
        <f t="shared" si="3"/>
        <v>-1.7633557568774192</v>
      </c>
      <c r="F21" s="7">
        <f t="shared" si="4"/>
        <v>2.4270509831248424</v>
      </c>
    </row>
    <row r="22" spans="1:6" x14ac:dyDescent="0.25">
      <c r="A22" s="7">
        <v>16</v>
      </c>
      <c r="B22" s="8">
        <f t="shared" si="0"/>
        <v>2.3561944901923448</v>
      </c>
      <c r="C22" s="7">
        <f t="shared" si="1"/>
        <v>-1.8284271247461898</v>
      </c>
      <c r="D22" s="7">
        <f t="shared" si="2"/>
        <v>2.8284271247461898</v>
      </c>
      <c r="E22" s="7">
        <f t="shared" si="3"/>
        <v>-2.1213203435596424</v>
      </c>
      <c r="F22" s="7">
        <f t="shared" si="4"/>
        <v>2.1213203435596428</v>
      </c>
    </row>
    <row r="23" spans="1:6" x14ac:dyDescent="0.25">
      <c r="A23" s="7">
        <v>17</v>
      </c>
      <c r="B23" s="8">
        <f t="shared" si="0"/>
        <v>2.5132741228718345</v>
      </c>
      <c r="C23" s="7">
        <f t="shared" si="1"/>
        <v>-2.4270509831248415</v>
      </c>
      <c r="D23" s="7">
        <f t="shared" si="2"/>
        <v>2.9389262614623659</v>
      </c>
      <c r="E23" s="7">
        <f t="shared" si="3"/>
        <v>-2.4270509831248419</v>
      </c>
      <c r="F23" s="7">
        <f t="shared" si="4"/>
        <v>1.7633557568774196</v>
      </c>
    </row>
    <row r="24" spans="1:6" x14ac:dyDescent="0.25">
      <c r="A24" s="7">
        <v>18</v>
      </c>
      <c r="B24" s="8">
        <f t="shared" si="0"/>
        <v>2.6703537555513241</v>
      </c>
      <c r="C24" s="7">
        <f t="shared" si="1"/>
        <v>-3.2550091023785233</v>
      </c>
      <c r="D24" s="7">
        <f t="shared" si="2"/>
        <v>2.7670185152533406</v>
      </c>
      <c r="E24" s="7">
        <f t="shared" si="3"/>
        <v>-2.6730195725651034</v>
      </c>
      <c r="F24" s="7">
        <f t="shared" si="4"/>
        <v>1.3619714992186407</v>
      </c>
    </row>
    <row r="25" spans="1:6" x14ac:dyDescent="0.25">
      <c r="A25" s="7">
        <v>19</v>
      </c>
      <c r="B25" s="8">
        <f t="shared" si="0"/>
        <v>2.8274333882308138</v>
      </c>
      <c r="C25" s="7">
        <f t="shared" si="1"/>
        <v>-4.1132430595555611</v>
      </c>
      <c r="D25" s="7">
        <f t="shared" si="2"/>
        <v>2.1871244937949439</v>
      </c>
      <c r="E25" s="7">
        <f t="shared" si="3"/>
        <v>-2.8531695488854605</v>
      </c>
      <c r="F25" s="7">
        <f t="shared" si="4"/>
        <v>0.92705098312484258</v>
      </c>
    </row>
    <row r="26" spans="1:6" x14ac:dyDescent="0.25">
      <c r="A26" s="7">
        <v>20</v>
      </c>
      <c r="B26" s="8">
        <f t="shared" si="0"/>
        <v>2.9845130209103035</v>
      </c>
      <c r="C26" s="7">
        <f t="shared" si="1"/>
        <v>-4.7597703567554976</v>
      </c>
      <c r="D26" s="7">
        <f t="shared" si="2"/>
        <v>1.2135231124533974</v>
      </c>
      <c r="E26" s="7">
        <f t="shared" si="3"/>
        <v>-2.9630650217854129</v>
      </c>
      <c r="F26" s="7">
        <f t="shared" si="4"/>
        <v>0.46930339512069297</v>
      </c>
    </row>
    <row r="27" spans="1:6" x14ac:dyDescent="0.25">
      <c r="A27" s="7">
        <v>21</v>
      </c>
      <c r="B27" s="8">
        <f t="shared" si="0"/>
        <v>3.1415926535897931</v>
      </c>
      <c r="C27" s="7">
        <f t="shared" si="1"/>
        <v>-5</v>
      </c>
      <c r="D27" s="7">
        <f t="shared" si="2"/>
        <v>9.8011876392689601E-16</v>
      </c>
      <c r="E27" s="7">
        <f t="shared" si="3"/>
        <v>-3</v>
      </c>
      <c r="F27" s="7">
        <f t="shared" si="4"/>
        <v>3.67544536472586E-16</v>
      </c>
    </row>
    <row r="28" spans="1:6" x14ac:dyDescent="0.25">
      <c r="A28" s="7">
        <v>22</v>
      </c>
      <c r="B28" s="8">
        <f t="shared" si="0"/>
        <v>3.2986722862692828</v>
      </c>
      <c r="C28" s="7">
        <f t="shared" si="1"/>
        <v>-4.7597703567554985</v>
      </c>
      <c r="D28" s="7">
        <f t="shared" si="2"/>
        <v>-1.2135231124533956</v>
      </c>
      <c r="E28" s="7">
        <f t="shared" si="3"/>
        <v>-2.9630650217854133</v>
      </c>
      <c r="F28" s="7">
        <f t="shared" si="4"/>
        <v>-0.46930339512069219</v>
      </c>
    </row>
    <row r="29" spans="1:6" x14ac:dyDescent="0.25">
      <c r="A29" s="7">
        <v>23</v>
      </c>
      <c r="B29" s="8">
        <f t="shared" si="0"/>
        <v>3.455751918948772</v>
      </c>
      <c r="C29" s="7">
        <f t="shared" si="1"/>
        <v>-4.1132430595555647</v>
      </c>
      <c r="D29" s="7">
        <f t="shared" si="2"/>
        <v>-2.1871244937949403</v>
      </c>
      <c r="E29" s="7">
        <f t="shared" si="3"/>
        <v>-2.8531695488854614</v>
      </c>
      <c r="F29" s="7">
        <f t="shared" si="4"/>
        <v>-0.92705098312484069</v>
      </c>
    </row>
    <row r="30" spans="1:6" x14ac:dyDescent="0.25">
      <c r="A30" s="7">
        <v>24</v>
      </c>
      <c r="B30" s="8">
        <f t="shared" si="0"/>
        <v>3.6128315516282621</v>
      </c>
      <c r="C30" s="7">
        <f t="shared" si="1"/>
        <v>-3.2550091023785246</v>
      </c>
      <c r="D30" s="7">
        <f t="shared" si="2"/>
        <v>-2.7670185152533406</v>
      </c>
      <c r="E30" s="7">
        <f t="shared" si="3"/>
        <v>-2.6730195725651038</v>
      </c>
      <c r="F30" s="7">
        <f t="shared" si="4"/>
        <v>-1.36197149921864</v>
      </c>
    </row>
    <row r="31" spans="1:6" x14ac:dyDescent="0.25">
      <c r="A31" s="7">
        <v>25</v>
      </c>
      <c r="B31" s="8">
        <f t="shared" si="0"/>
        <v>3.7699111843077517</v>
      </c>
      <c r="C31" s="7">
        <f t="shared" si="1"/>
        <v>-2.4270509831248432</v>
      </c>
      <c r="D31" s="7">
        <f t="shared" si="2"/>
        <v>-2.9389262614623659</v>
      </c>
      <c r="E31" s="7">
        <f t="shared" si="3"/>
        <v>-2.4270509831248428</v>
      </c>
      <c r="F31" s="7">
        <f t="shared" si="4"/>
        <v>-1.7633557568774192</v>
      </c>
    </row>
    <row r="32" spans="1:6" x14ac:dyDescent="0.25">
      <c r="A32" s="7">
        <v>26</v>
      </c>
      <c r="B32" s="8">
        <f t="shared" si="0"/>
        <v>3.9269908169872414</v>
      </c>
      <c r="C32" s="7">
        <f t="shared" si="1"/>
        <v>-1.8284271247461907</v>
      </c>
      <c r="D32" s="7">
        <f t="shared" si="2"/>
        <v>-2.8284271247461903</v>
      </c>
      <c r="E32" s="7">
        <f t="shared" si="3"/>
        <v>-2.1213203435596428</v>
      </c>
      <c r="F32" s="7">
        <f t="shared" si="4"/>
        <v>-2.1213203435596424</v>
      </c>
    </row>
    <row r="33" spans="1:6" x14ac:dyDescent="0.25">
      <c r="A33" s="7">
        <v>27</v>
      </c>
      <c r="B33" s="8">
        <f t="shared" si="0"/>
        <v>4.0840704496667311</v>
      </c>
      <c r="C33" s="7">
        <f t="shared" si="1"/>
        <v>-1.5421240147949451</v>
      </c>
      <c r="D33" s="7">
        <f t="shared" si="2"/>
        <v>-2.6482827252073169</v>
      </c>
      <c r="E33" s="7">
        <f t="shared" si="3"/>
        <v>-1.7633557568774196</v>
      </c>
      <c r="F33" s="7">
        <f t="shared" si="4"/>
        <v>-2.4270509831248419</v>
      </c>
    </row>
    <row r="34" spans="1:6" x14ac:dyDescent="0.25">
      <c r="A34" s="7">
        <v>28</v>
      </c>
      <c r="B34" s="8">
        <f t="shared" si="0"/>
        <v>4.2411500823462207</v>
      </c>
      <c r="C34" s="7">
        <f t="shared" si="1"/>
        <v>-1.5069450045832395</v>
      </c>
      <c r="D34" s="7">
        <f t="shared" si="2"/>
        <v>-2.6129695804583175</v>
      </c>
      <c r="E34" s="7">
        <f t="shared" si="3"/>
        <v>-1.3619714992186407</v>
      </c>
      <c r="F34" s="7">
        <f t="shared" si="4"/>
        <v>-2.6730195725651034</v>
      </c>
    </row>
    <row r="35" spans="1:6" x14ac:dyDescent="0.25">
      <c r="A35" s="7">
        <v>29</v>
      </c>
      <c r="B35" s="8">
        <f t="shared" si="0"/>
        <v>4.3982297150257104</v>
      </c>
      <c r="C35" s="7">
        <f t="shared" si="1"/>
        <v>-1.545084971874737</v>
      </c>
      <c r="D35" s="7">
        <f t="shared" si="2"/>
        <v>-2.8531695488854605</v>
      </c>
      <c r="E35" s="7">
        <f t="shared" si="3"/>
        <v>-0.92705098312484269</v>
      </c>
      <c r="F35" s="7">
        <f t="shared" si="4"/>
        <v>-2.8531695488854605</v>
      </c>
    </row>
    <row r="36" spans="1:6" x14ac:dyDescent="0.25">
      <c r="A36" s="7">
        <v>30</v>
      </c>
      <c r="B36" s="8">
        <f t="shared" si="0"/>
        <v>4.5553093477052</v>
      </c>
      <c r="C36" s="7">
        <f t="shared" si="1"/>
        <v>-1.4347548545358713</v>
      </c>
      <c r="D36" s="7">
        <f t="shared" si="2"/>
        <v>-3.3629681100880768</v>
      </c>
      <c r="E36" s="7">
        <f t="shared" si="3"/>
        <v>-0.46930339512069308</v>
      </c>
      <c r="F36" s="7">
        <f t="shared" si="4"/>
        <v>-2.9630650217854129</v>
      </c>
    </row>
    <row r="37" spans="1:6" x14ac:dyDescent="0.25">
      <c r="A37" s="7">
        <v>31</v>
      </c>
      <c r="B37" s="8">
        <f t="shared" si="0"/>
        <v>4.7123889803846897</v>
      </c>
      <c r="C37" s="7">
        <f t="shared" si="1"/>
        <v>-1.0000000000000007</v>
      </c>
      <c r="D37" s="7">
        <f t="shared" si="2"/>
        <v>-3.9999999999999991</v>
      </c>
      <c r="E37" s="7">
        <f t="shared" si="3"/>
        <v>-5.51316804708879E-16</v>
      </c>
      <c r="F37" s="7">
        <f t="shared" si="4"/>
        <v>-3</v>
      </c>
    </row>
    <row r="38" spans="1:6" x14ac:dyDescent="0.25">
      <c r="A38" s="7">
        <v>32</v>
      </c>
      <c r="B38" s="8">
        <f t="shared" si="0"/>
        <v>4.8694686130641793</v>
      </c>
      <c r="C38" s="7">
        <f t="shared" si="1"/>
        <v>-0.1832791342140252</v>
      </c>
      <c r="D38" s="7">
        <f t="shared" si="2"/>
        <v>-4.5385386146730236</v>
      </c>
      <c r="E38" s="7">
        <f t="shared" si="3"/>
        <v>0.46930339512069202</v>
      </c>
      <c r="F38" s="7">
        <f t="shared" si="4"/>
        <v>-2.9630650217854133</v>
      </c>
    </row>
    <row r="39" spans="1:6" x14ac:dyDescent="0.25">
      <c r="A39" s="7">
        <v>33</v>
      </c>
      <c r="B39" s="8">
        <f t="shared" si="0"/>
        <v>5.026548245743669</v>
      </c>
      <c r="C39" s="7">
        <f t="shared" si="1"/>
        <v>0.9270509831248408</v>
      </c>
      <c r="D39" s="7">
        <f t="shared" si="2"/>
        <v>-4.7552825814757682</v>
      </c>
      <c r="E39" s="7">
        <f t="shared" si="3"/>
        <v>0.92705098312484169</v>
      </c>
      <c r="F39" s="7">
        <f t="shared" si="4"/>
        <v>-2.8531695488854609</v>
      </c>
    </row>
    <row r="40" spans="1:6" x14ac:dyDescent="0.25">
      <c r="A40" s="7">
        <v>34</v>
      </c>
      <c r="B40" s="8">
        <f t="shared" si="0"/>
        <v>5.1836278784231586</v>
      </c>
      <c r="C40" s="7">
        <f t="shared" si="1"/>
        <v>2.1249789933331331</v>
      </c>
      <c r="D40" s="7">
        <f t="shared" si="2"/>
        <v>-4.5150826130486257</v>
      </c>
      <c r="E40" s="7">
        <f t="shared" si="3"/>
        <v>1.3619714992186398</v>
      </c>
      <c r="F40" s="7">
        <f t="shared" si="4"/>
        <v>-2.6730195725651038</v>
      </c>
    </row>
    <row r="41" spans="1:6" x14ac:dyDescent="0.25">
      <c r="A41" s="7">
        <v>35</v>
      </c>
      <c r="B41" s="8">
        <f t="shared" si="0"/>
        <v>5.3407075111026483</v>
      </c>
      <c r="C41" s="7">
        <f t="shared" si="1"/>
        <v>3.1601580035448387</v>
      </c>
      <c r="D41" s="7">
        <f t="shared" si="2"/>
        <v>-3.8238532297922641</v>
      </c>
      <c r="E41" s="7">
        <f t="shared" si="3"/>
        <v>1.7633557568774187</v>
      </c>
      <c r="F41" s="7">
        <f t="shared" si="4"/>
        <v>-2.4270509831248428</v>
      </c>
    </row>
    <row r="42" spans="1:6" x14ac:dyDescent="0.25">
      <c r="A42" s="7">
        <v>36</v>
      </c>
      <c r="B42" s="8">
        <f t="shared" si="0"/>
        <v>5.497787143782138</v>
      </c>
      <c r="C42" s="7">
        <f t="shared" si="1"/>
        <v>3.8284271247461894</v>
      </c>
      <c r="D42" s="7">
        <f t="shared" si="2"/>
        <v>-2.8284271247461916</v>
      </c>
      <c r="E42" s="7">
        <f t="shared" si="3"/>
        <v>2.1213203435596419</v>
      </c>
      <c r="F42" s="7">
        <f t="shared" si="4"/>
        <v>-2.1213203435596428</v>
      </c>
    </row>
    <row r="43" spans="1:6" x14ac:dyDescent="0.25">
      <c r="A43" s="7">
        <v>37</v>
      </c>
      <c r="B43" s="8">
        <f t="shared" si="0"/>
        <v>5.6548667764616276</v>
      </c>
      <c r="C43" s="7">
        <f t="shared" si="1"/>
        <v>4.0450849718747373</v>
      </c>
      <c r="D43" s="7">
        <f t="shared" si="2"/>
        <v>-1.763355756877421</v>
      </c>
      <c r="E43" s="7">
        <f t="shared" si="3"/>
        <v>2.4270509831248419</v>
      </c>
      <c r="F43" s="7">
        <f t="shared" si="4"/>
        <v>-1.7633557568774201</v>
      </c>
    </row>
    <row r="44" spans="1:6" x14ac:dyDescent="0.25">
      <c r="A44" s="7">
        <v>38</v>
      </c>
      <c r="B44" s="8">
        <f>(A44-1)*2*PI()/40</f>
        <v>5.8119464091411173</v>
      </c>
      <c r="C44" s="7">
        <f t="shared" si="1"/>
        <v>3.8730430911284195</v>
      </c>
      <c r="D44" s="7">
        <f t="shared" si="2"/>
        <v>-0.86490548266303457</v>
      </c>
      <c r="E44" s="7">
        <f t="shared" si="3"/>
        <v>2.6730195725651034</v>
      </c>
      <c r="F44" s="7">
        <f t="shared" si="4"/>
        <v>-1.3619714992186409</v>
      </c>
    </row>
    <row r="45" spans="1:6" x14ac:dyDescent="0.25">
      <c r="A45" s="7">
        <v>39</v>
      </c>
      <c r="B45" s="8">
        <f t="shared" si="0"/>
        <v>5.9690260418206069</v>
      </c>
      <c r="C45" s="7">
        <f t="shared" si="1"/>
        <v>3.4952090708056676</v>
      </c>
      <c r="D45" s="7">
        <f t="shared" si="2"/>
        <v>-0.28501146120463661</v>
      </c>
      <c r="E45" s="7">
        <f t="shared" si="3"/>
        <v>2.8531695488854605</v>
      </c>
      <c r="F45" s="7">
        <f t="shared" si="4"/>
        <v>-0.9270509831248428</v>
      </c>
    </row>
    <row r="46" spans="1:6" x14ac:dyDescent="0.25">
      <c r="A46" s="7">
        <v>40</v>
      </c>
      <c r="B46" s="8">
        <f t="shared" si="0"/>
        <v>6.1261056745000966</v>
      </c>
      <c r="C46" s="7">
        <f t="shared" si="1"/>
        <v>3.1417363680056036</v>
      </c>
      <c r="D46" s="7">
        <f t="shared" si="2"/>
        <v>-3.7952607868450561E-2</v>
      </c>
      <c r="E46" s="7">
        <f t="shared" si="3"/>
        <v>2.9630650217854129</v>
      </c>
      <c r="F46" s="7">
        <f t="shared" si="4"/>
        <v>-0.46930339512069336</v>
      </c>
    </row>
    <row r="47" spans="1:6" x14ac:dyDescent="0.25">
      <c r="A47" s="7">
        <v>41</v>
      </c>
      <c r="B47" s="8">
        <f t="shared" si="0"/>
        <v>6.2831853071795862</v>
      </c>
      <c r="C47" s="7">
        <f t="shared" si="1"/>
        <v>3</v>
      </c>
      <c r="D47" s="7">
        <f t="shared" si="2"/>
        <v>0</v>
      </c>
      <c r="E47" s="7">
        <f t="shared" si="3"/>
        <v>3</v>
      </c>
      <c r="F47" s="7">
        <f t="shared" si="4"/>
        <v>-7.3508907294517201E-16</v>
      </c>
    </row>
  </sheetData>
  <hyperlinks>
    <hyperlink ref="A1:E1" r:id="rId1" display="Файл скачан с сайта excel2.ru &gt;&gt;&gt;"/>
    <hyperlink ref="E1" r:id="rId2" display="Файл скачан с сайта excel2.ru &gt;&gt;&gt;"/>
    <hyperlink ref="F1" r:id="rId3" display="Файл скачан с сайта excel2.ru &gt;&gt;&gt;"/>
    <hyperlink ref="G1" r:id="rId4" display="Файл скачан с сайта excel2.ru &gt;&gt;&gt;"/>
    <hyperlink ref="A2" r:id="rId5"/>
  </hyperlinks>
  <pageMargins left="0.7" right="0.7" top="0.75" bottom="0.75" header="0.3" footer="0.3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85" zoomScaleNormal="85" workbookViewId="0">
      <selection activeCell="A2" sqref="A2"/>
    </sheetView>
  </sheetViews>
  <sheetFormatPr defaultRowHeight="15" x14ac:dyDescent="0.25"/>
  <sheetData>
    <row r="1" spans="1:7" ht="26.25" x14ac:dyDescent="0.25">
      <c r="A1" s="6" t="s">
        <v>3</v>
      </c>
      <c r="B1" s="6"/>
      <c r="C1" s="6"/>
      <c r="D1" s="6"/>
      <c r="E1" s="6"/>
      <c r="F1" s="6"/>
      <c r="G1" s="6"/>
    </row>
    <row r="2" spans="1:7" ht="15.75" x14ac:dyDescent="0.25">
      <c r="A2" s="10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26</v>
      </c>
      <c r="B3" s="5"/>
      <c r="C3" s="5"/>
      <c r="D3" s="5"/>
      <c r="E3" s="5"/>
      <c r="F3" s="5"/>
      <c r="G3" s="5"/>
    </row>
    <row r="4" spans="1:7" ht="61.5" customHeight="1" x14ac:dyDescent="0.25">
      <c r="A4" s="9"/>
      <c r="B4" s="9"/>
      <c r="C4" s="9"/>
      <c r="D4" s="9"/>
      <c r="E4" s="9"/>
      <c r="F4" s="9"/>
      <c r="G4" s="9"/>
    </row>
    <row r="5" spans="1:7" x14ac:dyDescent="0.25">
      <c r="C5" s="11" t="s">
        <v>24</v>
      </c>
      <c r="E5" s="11"/>
    </row>
    <row r="6" spans="1:7" x14ac:dyDescent="0.25">
      <c r="A6" s="1" t="s">
        <v>11</v>
      </c>
      <c r="B6" s="1" t="s">
        <v>12</v>
      </c>
      <c r="C6" s="1" t="s">
        <v>5</v>
      </c>
      <c r="D6" s="1" t="s">
        <v>6</v>
      </c>
      <c r="E6" s="11"/>
      <c r="F6" s="1" t="s">
        <v>7</v>
      </c>
      <c r="G6" s="14">
        <v>0.01</v>
      </c>
    </row>
    <row r="7" spans="1:7" x14ac:dyDescent="0.25">
      <c r="A7" s="7">
        <v>1</v>
      </c>
      <c r="B7" s="8">
        <f>(A7-1)*2*PI()/45</f>
        <v>0</v>
      </c>
      <c r="C7" s="7">
        <f t="shared" ref="C7:C46" si="0">$G$6*EXP($G$7*B7)*COS(B7)</f>
        <v>0.01</v>
      </c>
      <c r="D7" s="7">
        <f t="shared" ref="D7:D46" si="1">$G$6*EXP($G$7*B7)*SIN(B7)</f>
        <v>0</v>
      </c>
      <c r="E7" s="11"/>
      <c r="F7" s="1" t="s">
        <v>8</v>
      </c>
      <c r="G7" s="12">
        <v>0.15</v>
      </c>
    </row>
    <row r="8" spans="1:7" x14ac:dyDescent="0.25">
      <c r="A8" s="7">
        <v>2</v>
      </c>
      <c r="B8" s="8">
        <f t="shared" ref="B8:B71" si="2">(A8-1)*2*PI()/45</f>
        <v>0.13962634015954636</v>
      </c>
      <c r="C8" s="7">
        <f t="shared" si="0"/>
        <v>1.0112269090101692E-2</v>
      </c>
      <c r="D8" s="7">
        <f t="shared" si="1"/>
        <v>1.4211867386580842E-3</v>
      </c>
      <c r="E8" s="11"/>
    </row>
    <row r="9" spans="1:7" x14ac:dyDescent="0.25">
      <c r="A9" s="7">
        <v>3</v>
      </c>
      <c r="B9" s="8">
        <f t="shared" si="2"/>
        <v>0.27925268031909273</v>
      </c>
      <c r="C9" s="7">
        <f t="shared" si="0"/>
        <v>1.0023821440448848E-2</v>
      </c>
      <c r="D9" s="7">
        <f t="shared" si="1"/>
        <v>2.8742845457189145E-3</v>
      </c>
      <c r="E9" s="11"/>
    </row>
    <row r="10" spans="1:7" x14ac:dyDescent="0.25">
      <c r="A10" s="7">
        <v>4</v>
      </c>
      <c r="B10" s="8">
        <f t="shared" si="2"/>
        <v>0.41887902047863906</v>
      </c>
      <c r="C10" s="7">
        <f t="shared" si="0"/>
        <v>9.727868463744389E-3</v>
      </c>
      <c r="D10" s="7">
        <f t="shared" si="1"/>
        <v>4.3311260869672834E-3</v>
      </c>
      <c r="E10" s="11"/>
    </row>
    <row r="11" spans="1:7" x14ac:dyDescent="0.25">
      <c r="A11" s="7">
        <v>5</v>
      </c>
      <c r="B11" s="8">
        <f t="shared" si="2"/>
        <v>0.55850536063818546</v>
      </c>
      <c r="C11" s="7">
        <f t="shared" si="0"/>
        <v>9.2215484620243419E-3</v>
      </c>
      <c r="D11" s="7">
        <f t="shared" si="1"/>
        <v>5.762263011065606E-3</v>
      </c>
      <c r="E11" s="11"/>
    </row>
    <row r="12" spans="1:7" x14ac:dyDescent="0.25">
      <c r="A12" s="7">
        <v>6</v>
      </c>
      <c r="B12" s="8">
        <f t="shared" si="2"/>
        <v>0.69813170079773179</v>
      </c>
      <c r="C12" s="7">
        <f t="shared" si="0"/>
        <v>8.5061527699417088E-3</v>
      </c>
      <c r="D12" s="7">
        <f t="shared" si="1"/>
        <v>7.1375096519956868E-3</v>
      </c>
      <c r="E12" s="11"/>
    </row>
    <row r="13" spans="1:7" x14ac:dyDescent="0.25">
      <c r="A13" s="7">
        <v>7</v>
      </c>
      <c r="B13" s="8">
        <f t="shared" si="2"/>
        <v>0.83775804095727813</v>
      </c>
      <c r="C13" s="7">
        <f t="shared" si="0"/>
        <v>7.5872771666704083E-3</v>
      </c>
      <c r="D13" s="7">
        <f t="shared" si="1"/>
        <v>8.4265249747819335E-3</v>
      </c>
      <c r="E13" s="11"/>
    </row>
    <row r="14" spans="1:7" x14ac:dyDescent="0.25">
      <c r="A14" s="7">
        <v>8</v>
      </c>
      <c r="B14" s="8">
        <f t="shared" si="2"/>
        <v>0.97738438111682457</v>
      </c>
      <c r="C14" s="7">
        <f t="shared" si="0"/>
        <v>6.4748922823424275E-3</v>
      </c>
      <c r="D14" s="7">
        <f t="shared" si="1"/>
        <v>9.5994225731252571E-3</v>
      </c>
      <c r="E14" s="11"/>
    </row>
    <row r="15" spans="1:7" x14ac:dyDescent="0.25">
      <c r="A15" s="7">
        <v>9</v>
      </c>
      <c r="B15" s="8">
        <f t="shared" si="2"/>
        <v>1.1170107212763709</v>
      </c>
      <c r="C15" s="7">
        <f t="shared" si="0"/>
        <v>5.1833281028768651E-3</v>
      </c>
      <c r="D15" s="7">
        <f t="shared" si="1"/>
        <v>1.0627397521494362E-2</v>
      </c>
      <c r="E15" s="11"/>
    </row>
    <row r="16" spans="1:7" x14ac:dyDescent="0.25">
      <c r="A16" s="7">
        <v>10</v>
      </c>
      <c r="B16" s="8">
        <f t="shared" si="2"/>
        <v>1.2566370614359172</v>
      </c>
      <c r="C16" s="7">
        <f t="shared" si="0"/>
        <v>3.7311692134581577E-3</v>
      </c>
      <c r="D16" s="7">
        <f t="shared" si="1"/>
        <v>1.148335806267531E-2</v>
      </c>
      <c r="E16" s="11"/>
    </row>
    <row r="17" spans="1:5" x14ac:dyDescent="0.25">
      <c r="A17" s="7">
        <v>11</v>
      </c>
      <c r="B17" s="8">
        <f t="shared" si="2"/>
        <v>1.3962634015954636</v>
      </c>
      <c r="C17" s="7">
        <f t="shared" si="0"/>
        <v>2.1410590913255433E-3</v>
      </c>
      <c r="D17" s="7">
        <f t="shared" si="1"/>
        <v>1.2142549499361763E-2</v>
      </c>
      <c r="E17" s="11"/>
    </row>
    <row r="18" spans="1:5" x14ac:dyDescent="0.25">
      <c r="A18" s="7">
        <v>12</v>
      </c>
      <c r="B18" s="8">
        <f t="shared" si="2"/>
        <v>1.5358897417550099</v>
      </c>
      <c r="C18" s="7">
        <f t="shared" si="0"/>
        <v>4.3941353473002159E-4</v>
      </c>
      <c r="D18" s="7">
        <f t="shared" si="1"/>
        <v>1.2583157276470091E-2</v>
      </c>
      <c r="E18" s="11"/>
    </row>
    <row r="19" spans="1:5" x14ac:dyDescent="0.25">
      <c r="A19" s="7">
        <v>13</v>
      </c>
      <c r="B19" s="8">
        <f t="shared" si="2"/>
        <v>1.6755160819145563</v>
      </c>
      <c r="C19" s="7">
        <f t="shared" si="0"/>
        <v>-1.3439548346745542E-3</v>
      </c>
      <c r="D19" s="7">
        <f t="shared" si="1"/>
        <v>1.2786876107108186E-2</v>
      </c>
      <c r="E19" s="11"/>
    </row>
    <row r="20" spans="1:5" x14ac:dyDescent="0.25">
      <c r="A20" s="7">
        <v>14</v>
      </c>
      <c r="B20" s="8">
        <f t="shared" si="2"/>
        <v>1.8151424220741028</v>
      </c>
      <c r="C20" s="7">
        <f t="shared" si="0"/>
        <v>-3.1762971685458307E-3</v>
      </c>
      <c r="D20" s="7">
        <f t="shared" si="1"/>
        <v>1.2739432122847503E-2</v>
      </c>
      <c r="E20" s="11"/>
    </row>
    <row r="21" spans="1:5" x14ac:dyDescent="0.25">
      <c r="A21" s="7">
        <v>15</v>
      </c>
      <c r="B21" s="8">
        <f t="shared" si="2"/>
        <v>1.9547687622336491</v>
      </c>
      <c r="C21" s="7">
        <f t="shared" si="0"/>
        <v>-5.0224683669489196E-3</v>
      </c>
      <c r="D21" s="7">
        <f t="shared" si="1"/>
        <v>1.2431045426734483E-2</v>
      </c>
      <c r="E21" s="11"/>
    </row>
    <row r="22" spans="1:5" x14ac:dyDescent="0.25">
      <c r="A22" s="7">
        <v>16</v>
      </c>
      <c r="B22" s="8">
        <f t="shared" si="2"/>
        <v>2.0943951023931953</v>
      </c>
      <c r="C22" s="7">
        <f t="shared" si="0"/>
        <v>-6.845538853124231E-3</v>
      </c>
      <c r="D22" s="7">
        <f t="shared" si="1"/>
        <v>1.1856821098797958E-2</v>
      </c>
      <c r="E22" s="11"/>
    </row>
    <row r="23" spans="1:5" x14ac:dyDescent="0.25">
      <c r="A23" s="7">
        <v>17</v>
      </c>
      <c r="B23" s="8">
        <f t="shared" si="2"/>
        <v>2.2340214425527418</v>
      </c>
      <c r="C23" s="7">
        <f t="shared" si="0"/>
        <v>-8.6074687857791397E-3</v>
      </c>
      <c r="D23" s="7">
        <f t="shared" si="1"/>
        <v>1.101705764672113E-2</v>
      </c>
      <c r="E23" s="11"/>
    </row>
    <row r="24" spans="1:5" x14ac:dyDescent="0.25">
      <c r="A24" s="7">
        <v>18</v>
      </c>
      <c r="B24" s="8">
        <f t="shared" si="2"/>
        <v>2.3736477827122884</v>
      </c>
      <c r="C24" s="7">
        <f t="shared" si="0"/>
        <v>-1.0269833677300126E-2</v>
      </c>
      <c r="D24" s="7">
        <f t="shared" si="1"/>
        <v>9.9174631013043829E-3</v>
      </c>
      <c r="E24" s="11"/>
    </row>
    <row r="25" spans="1:5" x14ac:dyDescent="0.25">
      <c r="A25" s="7">
        <v>19</v>
      </c>
      <c r="B25" s="8">
        <f t="shared" si="2"/>
        <v>2.5132741228718345</v>
      </c>
      <c r="C25" s="7">
        <f t="shared" si="0"/>
        <v>-1.1794588869615208E-2</v>
      </c>
      <c r="D25" s="7">
        <f t="shared" si="1"/>
        <v>8.5692704141141288E-3</v>
      </c>
      <c r="E25" s="11"/>
    </row>
    <row r="26" spans="1:5" x14ac:dyDescent="0.25">
      <c r="A26" s="7">
        <v>20</v>
      </c>
      <c r="B26" s="8">
        <f t="shared" si="2"/>
        <v>2.6529004630313806</v>
      </c>
      <c r="C26" s="7">
        <f t="shared" si="0"/>
        <v>-1.3144858992918135E-2</v>
      </c>
      <c r="D26" s="7">
        <f t="shared" si="1"/>
        <v>6.9892455043947862E-3</v>
      </c>
      <c r="E26" s="11"/>
    </row>
    <row r="27" spans="1:5" x14ac:dyDescent="0.25">
      <c r="A27" s="7">
        <v>21</v>
      </c>
      <c r="B27" s="8">
        <f t="shared" si="2"/>
        <v>2.7925268031909272</v>
      </c>
      <c r="C27" s="7">
        <f t="shared" si="0"/>
        <v>-1.4285737431190281E-2</v>
      </c>
      <c r="D27" s="7">
        <f t="shared" si="1"/>
        <v>5.1995831994957852E-3</v>
      </c>
      <c r="E27" s="11"/>
    </row>
    <row r="28" spans="1:5" x14ac:dyDescent="0.25">
      <c r="A28" s="7">
        <v>22</v>
      </c>
      <c r="B28" s="8">
        <f t="shared" si="2"/>
        <v>2.9321531433504737</v>
      </c>
      <c r="C28" s="7">
        <f t="shared" si="0"/>
        <v>-1.5185079974440702E-2</v>
      </c>
      <c r="D28" s="7">
        <f t="shared" si="1"/>
        <v>3.2276883880514224E-3</v>
      </c>
      <c r="E28" s="11"/>
    </row>
    <row r="29" spans="1:5" x14ac:dyDescent="0.25">
      <c r="A29" s="7">
        <v>23</v>
      </c>
      <c r="B29" s="8">
        <f t="shared" si="2"/>
        <v>3.0717794835100198</v>
      </c>
      <c r="C29" s="7">
        <f t="shared" si="0"/>
        <v>-1.5814276278987825E-2</v>
      </c>
      <c r="D29" s="7">
        <f t="shared" si="1"/>
        <v>1.1058419233835027E-3</v>
      </c>
      <c r="E29" s="11"/>
    </row>
    <row r="30" spans="1:5" x14ac:dyDescent="0.25">
      <c r="A30" s="7">
        <v>24</v>
      </c>
      <c r="B30" s="8">
        <f t="shared" si="2"/>
        <v>3.211405823669566</v>
      </c>
      <c r="C30" s="7">
        <f t="shared" si="0"/>
        <v>-1.6148982507490174E-2</v>
      </c>
      <c r="D30" s="7">
        <f t="shared" si="1"/>
        <v>-1.1292468628802969E-3</v>
      </c>
      <c r="E30" s="11"/>
    </row>
    <row r="31" spans="1:5" x14ac:dyDescent="0.25">
      <c r="A31" s="7">
        <v>25</v>
      </c>
      <c r="B31" s="8">
        <f t="shared" si="2"/>
        <v>3.3510321638291125</v>
      </c>
      <c r="C31" s="7">
        <f t="shared" si="0"/>
        <v>-1.6169798598088907E-2</v>
      </c>
      <c r="D31" s="7">
        <f t="shared" si="1"/>
        <v>-3.4369967929065172E-3</v>
      </c>
      <c r="E31" s="11"/>
    </row>
    <row r="32" spans="1:5" x14ac:dyDescent="0.25">
      <c r="A32" s="7">
        <v>26</v>
      </c>
      <c r="B32" s="8">
        <f t="shared" si="2"/>
        <v>3.4906585039886591</v>
      </c>
      <c r="C32" s="7">
        <f t="shared" si="0"/>
        <v>-1.5862874029373496E-2</v>
      </c>
      <c r="D32" s="7">
        <f t="shared" si="1"/>
        <v>-5.7736139766063274E-3</v>
      </c>
      <c r="E32" s="11"/>
    </row>
    <row r="33" spans="1:5" x14ac:dyDescent="0.25">
      <c r="A33" s="7">
        <v>27</v>
      </c>
      <c r="B33" s="8">
        <f t="shared" si="2"/>
        <v>3.6302848441482056</v>
      </c>
      <c r="C33" s="7">
        <f t="shared" si="0"/>
        <v>-1.522042671097266E-2</v>
      </c>
      <c r="D33" s="7">
        <f t="shared" si="1"/>
        <v>-8.0928444361364656E-3</v>
      </c>
      <c r="E33" s="11"/>
    </row>
    <row r="34" spans="1:5" x14ac:dyDescent="0.25">
      <c r="A34" s="7">
        <v>28</v>
      </c>
      <c r="B34" s="8">
        <f t="shared" si="2"/>
        <v>3.7699111843077517</v>
      </c>
      <c r="C34" s="7">
        <f t="shared" si="0"/>
        <v>-1.4241160737686703E-2</v>
      </c>
      <c r="D34" s="7">
        <f t="shared" si="1"/>
        <v>-1.0346808924089583E-2</v>
      </c>
      <c r="E34" s="11"/>
    </row>
    <row r="35" spans="1:5" x14ac:dyDescent="0.25">
      <c r="A35" s="7">
        <v>29</v>
      </c>
      <c r="B35" s="8">
        <f t="shared" si="2"/>
        <v>3.9095375244672983</v>
      </c>
      <c r="C35" s="7">
        <f t="shared" si="0"/>
        <v>-1.2930570190453376E-2</v>
      </c>
      <c r="D35" s="7">
        <f t="shared" si="1"/>
        <v>-1.2486906484775797E-2</v>
      </c>
      <c r="E35" s="11"/>
    </row>
    <row r="36" spans="1:5" x14ac:dyDescent="0.25">
      <c r="A36" s="7">
        <v>30</v>
      </c>
      <c r="B36" s="8">
        <f t="shared" si="2"/>
        <v>4.0491638646268449</v>
      </c>
      <c r="C36" s="7">
        <f t="shared" si="0"/>
        <v>-1.1301117935128497E-2</v>
      </c>
      <c r="D36" s="7">
        <f t="shared" si="1"/>
        <v>-1.4464771335494852E-2</v>
      </c>
      <c r="E36" s="11"/>
    </row>
    <row r="37" spans="1:5" x14ac:dyDescent="0.25">
      <c r="A37" s="7">
        <v>31</v>
      </c>
      <c r="B37" s="8">
        <f t="shared" si="2"/>
        <v>4.1887902047863905</v>
      </c>
      <c r="C37" s="7">
        <f t="shared" si="0"/>
        <v>-9.3722804379266986E-3</v>
      </c>
      <c r="D37" s="7">
        <f t="shared" si="1"/>
        <v>-1.6233265901272911E-2</v>
      </c>
      <c r="E37" s="11"/>
    </row>
    <row r="38" spans="1:5" x14ac:dyDescent="0.25">
      <c r="A38" s="7">
        <v>32</v>
      </c>
      <c r="B38" s="8">
        <f t="shared" si="2"/>
        <v>4.3284165449459371</v>
      </c>
      <c r="C38" s="7">
        <f t="shared" si="0"/>
        <v>-7.1704519552211327E-3</v>
      </c>
      <c r="D38" s="7">
        <f t="shared" si="1"/>
        <v>-1.7747491367420987E-2</v>
      </c>
      <c r="E38" s="11"/>
    </row>
    <row r="39" spans="1:5" x14ac:dyDescent="0.25">
      <c r="A39" s="7">
        <v>33</v>
      </c>
      <c r="B39" s="8">
        <f t="shared" si="2"/>
        <v>4.4680428851054836</v>
      </c>
      <c r="C39" s="7">
        <f t="shared" si="0"/>
        <v>-4.7287040293014322E-3</v>
      </c>
      <c r="D39" s="7">
        <f t="shared" si="1"/>
        <v>-1.8965795961056305E-2</v>
      </c>
      <c r="E39" s="11"/>
    </row>
    <row r="40" spans="1:5" x14ac:dyDescent="0.25">
      <c r="A40" s="7">
        <v>34</v>
      </c>
      <c r="B40" s="8">
        <f t="shared" si="2"/>
        <v>4.6076692252650302</v>
      </c>
      <c r="C40" s="7">
        <f t="shared" si="0"/>
        <v>-2.0863989883795888E-3</v>
      </c>
      <c r="D40" s="7">
        <f t="shared" si="1"/>
        <v>-1.9850760372364742E-2</v>
      </c>
      <c r="E40" s="11"/>
    </row>
    <row r="41" spans="1:5" x14ac:dyDescent="0.25">
      <c r="A41" s="7">
        <v>35</v>
      </c>
      <c r="B41" s="8">
        <f t="shared" si="2"/>
        <v>4.7472955654245768</v>
      </c>
      <c r="C41" s="7">
        <f t="shared" si="0"/>
        <v>7.1134093936738691E-4</v>
      </c>
      <c r="D41" s="7">
        <f t="shared" si="1"/>
        <v>-2.0370139310231423E-2</v>
      </c>
      <c r="E41" s="11"/>
    </row>
    <row r="42" spans="1:5" x14ac:dyDescent="0.25">
      <c r="A42" s="7">
        <v>36</v>
      </c>
      <c r="B42" s="8">
        <f t="shared" si="2"/>
        <v>4.8869219055841224</v>
      </c>
      <c r="C42" s="7">
        <f t="shared" si="0"/>
        <v>3.6143042846007211E-3</v>
      </c>
      <c r="D42" s="7">
        <f t="shared" si="1"/>
        <v>-2.0497738179822509E-2</v>
      </c>
      <c r="E42" s="11"/>
    </row>
    <row r="43" spans="1:5" x14ac:dyDescent="0.25">
      <c r="A43" s="7">
        <v>37</v>
      </c>
      <c r="B43" s="8">
        <f t="shared" si="2"/>
        <v>5.026548245743669</v>
      </c>
      <c r="C43" s="7">
        <f t="shared" si="0"/>
        <v>6.5679931173039264E-3</v>
      </c>
      <c r="D43" s="7">
        <f t="shared" si="1"/>
        <v>-2.0214204289406682E-2</v>
      </c>
      <c r="E43" s="11"/>
    </row>
    <row r="44" spans="1:5" x14ac:dyDescent="0.25">
      <c r="A44" s="7">
        <v>38</v>
      </c>
      <c r="B44" s="8">
        <f t="shared" si="2"/>
        <v>5.1661745859032155</v>
      </c>
      <c r="C44" s="7">
        <f t="shared" si="0"/>
        <v>9.5145472852743301E-3</v>
      </c>
      <c r="D44" s="7">
        <f t="shared" si="1"/>
        <v>-1.9507712849885825E-2</v>
      </c>
      <c r="E44" s="11"/>
    </row>
    <row r="45" spans="1:5" x14ac:dyDescent="0.25">
      <c r="A45" s="7">
        <v>39</v>
      </c>
      <c r="B45" s="8">
        <f t="shared" si="2"/>
        <v>5.3058009260627612</v>
      </c>
      <c r="C45" s="7">
        <f t="shared" si="0"/>
        <v>1.2393776522299806E-2</v>
      </c>
      <c r="D45" s="7">
        <f t="shared" si="1"/>
        <v>-1.8374529324431291E-2</v>
      </c>
      <c r="E45" s="11"/>
    </row>
    <row r="46" spans="1:5" x14ac:dyDescent="0.25">
      <c r="A46" s="7">
        <v>40</v>
      </c>
      <c r="B46" s="8">
        <f t="shared" si="2"/>
        <v>5.4454272662223078</v>
      </c>
      <c r="C46" s="7">
        <f t="shared" si="0"/>
        <v>1.5144284064104622E-2</v>
      </c>
      <c r="D46" s="7">
        <f t="shared" si="1"/>
        <v>-1.6819431409722922E-2</v>
      </c>
      <c r="E46" s="11"/>
    </row>
    <row r="47" spans="1:5" x14ac:dyDescent="0.25">
      <c r="A47" s="7">
        <v>41</v>
      </c>
      <c r="B47" s="8">
        <f t="shared" si="2"/>
        <v>5.5850536063818543</v>
      </c>
      <c r="C47" s="7">
        <f t="shared" ref="C47:C110" si="3">$G$6*EXP($G$7*B47)*COS(B47)</f>
        <v>1.7704662850443229E-2</v>
      </c>
      <c r="D47" s="7">
        <f t="shared" ref="D47:D110" si="4">$G$6*EXP($G$7*B47)*SIN(B47)</f>
        <v>-1.4855976067925014E-2</v>
      </c>
    </row>
    <row r="48" spans="1:5" x14ac:dyDescent="0.25">
      <c r="A48" s="7">
        <v>42</v>
      </c>
      <c r="B48" s="8">
        <f t="shared" si="2"/>
        <v>5.7246799465414</v>
      </c>
      <c r="C48" s="7">
        <f t="shared" si="3"/>
        <v>2.0014743107076554E-2</v>
      </c>
      <c r="D48" s="7">
        <f t="shared" si="4"/>
        <v>-1.2506599553950634E-2</v>
      </c>
    </row>
    <row r="49" spans="1:4" x14ac:dyDescent="0.25">
      <c r="A49" s="7">
        <v>43</v>
      </c>
      <c r="B49" s="8">
        <f t="shared" si="2"/>
        <v>5.8643062867009474</v>
      </c>
      <c r="C49" s="7">
        <f t="shared" si="3"/>
        <v>2.2016868149979805E-2</v>
      </c>
      <c r="D49" s="7">
        <f t="shared" si="4"/>
        <v>-9.802541261026889E-3</v>
      </c>
    </row>
    <row r="50" spans="1:4" x14ac:dyDescent="0.25">
      <c r="A50" s="7">
        <v>44</v>
      </c>
      <c r="B50" s="8">
        <f t="shared" si="2"/>
        <v>6.0039326268604931</v>
      </c>
      <c r="C50" s="7">
        <f t="shared" si="3"/>
        <v>2.3657173689920517E-2</v>
      </c>
      <c r="D50" s="7">
        <f t="shared" si="4"/>
        <v>-6.7835853956793963E-3</v>
      </c>
    </row>
    <row r="51" spans="1:4" x14ac:dyDescent="0.25">
      <c r="A51" s="7">
        <v>45</v>
      </c>
      <c r="B51" s="8">
        <f t="shared" si="2"/>
        <v>6.1435589670200397</v>
      </c>
      <c r="C51" s="7">
        <f t="shared" si="3"/>
        <v>2.4886844786864447E-2</v>
      </c>
      <c r="D51" s="7">
        <f t="shared" si="4"/>
        <v>-3.4976179394547997E-3</v>
      </c>
    </row>
    <row r="52" spans="1:4" x14ac:dyDescent="0.25">
      <c r="A52" s="7">
        <v>46</v>
      </c>
      <c r="B52" s="8">
        <f t="shared" si="2"/>
        <v>6.2831853071795862</v>
      </c>
      <c r="C52" s="7">
        <f t="shared" si="3"/>
        <v>2.5663323952081353E-2</v>
      </c>
      <c r="D52" s="7">
        <f t="shared" si="4"/>
        <v>-6.2882763375423702E-18</v>
      </c>
    </row>
    <row r="53" spans="1:4" x14ac:dyDescent="0.25">
      <c r="A53" s="7">
        <v>47</v>
      </c>
      <c r="B53" s="8">
        <f t="shared" si="2"/>
        <v>6.4228116473391319</v>
      </c>
      <c r="C53" s="7">
        <f t="shared" si="3"/>
        <v>2.5951443754989863E-2</v>
      </c>
      <c r="D53" s="7">
        <f t="shared" si="4"/>
        <v>3.6472375670584143E-3</v>
      </c>
    </row>
    <row r="54" spans="1:4" x14ac:dyDescent="0.25">
      <c r="A54" s="7">
        <v>48</v>
      </c>
      <c r="B54" s="8">
        <f t="shared" si="2"/>
        <v>6.5624379874986793</v>
      </c>
      <c r="C54" s="7">
        <f t="shared" si="3"/>
        <v>2.5724457686405751E-2</v>
      </c>
      <c r="D54" s="7">
        <f t="shared" si="4"/>
        <v>7.3763695427245535E-3</v>
      </c>
    </row>
    <row r="55" spans="1:4" x14ac:dyDescent="0.25">
      <c r="A55" s="7">
        <v>49</v>
      </c>
      <c r="B55" s="8">
        <f t="shared" si="2"/>
        <v>6.702064327658225</v>
      </c>
      <c r="C55" s="7">
        <f t="shared" si="3"/>
        <v>2.4964943974830827E-2</v>
      </c>
      <c r="D55" s="7">
        <f t="shared" si="4"/>
        <v>1.1115109184715173E-2</v>
      </c>
    </row>
    <row r="56" spans="1:4" x14ac:dyDescent="0.25">
      <c r="A56" s="7">
        <v>50</v>
      </c>
      <c r="B56" s="8">
        <f t="shared" si="2"/>
        <v>6.8416906678177716</v>
      </c>
      <c r="C56" s="7">
        <f t="shared" si="3"/>
        <v>2.3665558552074827E-2</v>
      </c>
      <c r="D56" s="7">
        <f t="shared" si="4"/>
        <v>1.4787882235007229E-2</v>
      </c>
    </row>
    <row r="57" spans="1:4" x14ac:dyDescent="0.25">
      <c r="A57" s="7">
        <v>51</v>
      </c>
      <c r="B57" s="8">
        <f t="shared" si="2"/>
        <v>6.9813170079773181</v>
      </c>
      <c r="C57" s="7">
        <f t="shared" si="3"/>
        <v>2.1829615412090827E-2</v>
      </c>
      <c r="D57" s="7">
        <f t="shared" si="4"/>
        <v>1.8317222241027272E-2</v>
      </c>
    </row>
    <row r="58" spans="1:4" x14ac:dyDescent="0.25">
      <c r="A58" s="7">
        <v>52</v>
      </c>
      <c r="B58" s="8">
        <f t="shared" si="2"/>
        <v>7.1209433481368638</v>
      </c>
      <c r="C58" s="7">
        <f t="shared" si="3"/>
        <v>1.9471475184249284E-2</v>
      </c>
      <c r="D58" s="7">
        <f t="shared" si="4"/>
        <v>2.1625264021813282E-2</v>
      </c>
    </row>
    <row r="59" spans="1:4" x14ac:dyDescent="0.25">
      <c r="A59" s="7">
        <v>53</v>
      </c>
      <c r="B59" s="8">
        <f t="shared" si="2"/>
        <v>7.2605696882964113</v>
      </c>
      <c r="C59" s="7">
        <f t="shared" si="3"/>
        <v>1.6616725819658507E-2</v>
      </c>
      <c r="D59" s="7">
        <f t="shared" si="4"/>
        <v>2.4635309124703585E-2</v>
      </c>
    </row>
    <row r="60" spans="1:4" x14ac:dyDescent="0.25">
      <c r="A60" s="7">
        <v>54</v>
      </c>
      <c r="B60" s="8">
        <f t="shared" si="2"/>
        <v>7.4001960284559569</v>
      </c>
      <c r="C60" s="7">
        <f t="shared" si="3"/>
        <v>1.3302142825405636E-2</v>
      </c>
      <c r="D60" s="7">
        <f t="shared" si="4"/>
        <v>2.7273434536165618E-2</v>
      </c>
    </row>
    <row r="61" spans="1:4" x14ac:dyDescent="0.25">
      <c r="A61" s="7">
        <v>55</v>
      </c>
      <c r="B61" s="8">
        <f t="shared" si="2"/>
        <v>7.5398223686155035</v>
      </c>
      <c r="C61" s="7">
        <f t="shared" si="3"/>
        <v>9.5754204245009373E-3</v>
      </c>
      <c r="D61" s="7">
        <f t="shared" si="4"/>
        <v>2.9470113802018184E-2</v>
      </c>
    </row>
    <row r="62" spans="1:4" x14ac:dyDescent="0.25">
      <c r="A62" s="7">
        <v>56</v>
      </c>
      <c r="B62" s="8">
        <f t="shared" si="2"/>
        <v>7.67944870877505</v>
      </c>
      <c r="C62" s="7">
        <f t="shared" si="3"/>
        <v>5.4946693061236358E-3</v>
      </c>
      <c r="D62" s="7">
        <f t="shared" si="4"/>
        <v>3.1161818140630414E-2</v>
      </c>
    </row>
    <row r="63" spans="1:4" x14ac:dyDescent="0.25">
      <c r="A63" s="7">
        <v>57</v>
      </c>
      <c r="B63" s="8">
        <f t="shared" si="2"/>
        <v>7.8190750489345966</v>
      </c>
      <c r="C63" s="7">
        <f t="shared" si="3"/>
        <v>1.127681189070563E-3</v>
      </c>
      <c r="D63" s="7">
        <f t="shared" si="4"/>
        <v>3.2292564152604168E-2</v>
      </c>
    </row>
    <row r="64" spans="1:4" x14ac:dyDescent="0.25">
      <c r="A64" s="7">
        <v>58</v>
      </c>
      <c r="B64" s="8">
        <f t="shared" si="2"/>
        <v>7.9587013890941423</v>
      </c>
      <c r="C64" s="7">
        <f t="shared" si="3"/>
        <v>-3.4490348299218861E-3</v>
      </c>
      <c r="D64" s="7">
        <f t="shared" si="4"/>
        <v>3.2815374387184626E-2</v>
      </c>
    </row>
    <row r="65" spans="1:4" x14ac:dyDescent="0.25">
      <c r="A65" s="7">
        <v>59</v>
      </c>
      <c r="B65" s="8">
        <f t="shared" si="2"/>
        <v>8.0983277292536897</v>
      </c>
      <c r="C65" s="7">
        <f t="shared" si="3"/>
        <v>-8.1514343204470534E-3</v>
      </c>
      <c r="D65" s="7">
        <f t="shared" si="4"/>
        <v>3.2693617353418698E-2</v>
      </c>
    </row>
    <row r="66" spans="1:4" x14ac:dyDescent="0.25">
      <c r="A66" s="7">
        <v>60</v>
      </c>
      <c r="B66" s="8">
        <f t="shared" si="2"/>
        <v>8.2379540694132345</v>
      </c>
      <c r="C66" s="7">
        <f t="shared" si="3"/>
        <v>-1.2889323274009074E-2</v>
      </c>
      <c r="D66" s="7">
        <f t="shared" si="4"/>
        <v>3.1902194584932653E-2</v>
      </c>
    </row>
    <row r="67" spans="1:4" x14ac:dyDescent="0.25">
      <c r="A67" s="7">
        <v>61</v>
      </c>
      <c r="B67" s="8">
        <f t="shared" si="2"/>
        <v>8.3775804095727811</v>
      </c>
      <c r="C67" s="7">
        <f t="shared" si="3"/>
        <v>-1.7567928121428638E-2</v>
      </c>
      <c r="D67" s="7">
        <f t="shared" si="4"/>
        <v>3.0428544090032528E-2</v>
      </c>
    </row>
    <row r="68" spans="1:4" x14ac:dyDescent="0.25">
      <c r="A68" s="7">
        <v>62</v>
      </c>
      <c r="B68" s="8">
        <f t="shared" si="2"/>
        <v>8.5172067497323276</v>
      </c>
      <c r="C68" s="7">
        <f t="shared" si="3"/>
        <v>-2.2089625985687818E-2</v>
      </c>
      <c r="D68" s="7">
        <f t="shared" si="4"/>
        <v>2.8273431938655957E-2</v>
      </c>
    </row>
    <row r="69" spans="1:4" x14ac:dyDescent="0.25">
      <c r="A69" s="7">
        <v>63</v>
      </c>
      <c r="B69" s="8">
        <f t="shared" si="2"/>
        <v>8.6568330898918742</v>
      </c>
      <c r="C69" s="7">
        <f t="shared" si="3"/>
        <v>-2.6355806859454781E-2</v>
      </c>
      <c r="D69" s="7">
        <f t="shared" si="4"/>
        <v>2.5451506835158795E-2</v>
      </c>
    </row>
    <row r="70" spans="1:4" x14ac:dyDescent="0.25">
      <c r="A70" s="7">
        <v>64</v>
      </c>
      <c r="B70" s="8">
        <f t="shared" si="2"/>
        <v>8.7964594300514207</v>
      </c>
      <c r="C70" s="7">
        <f t="shared" si="3"/>
        <v>-3.0268835504254805E-2</v>
      </c>
      <c r="D70" s="7">
        <f t="shared" si="4"/>
        <v>2.1991596267039722E-2</v>
      </c>
    </row>
    <row r="71" spans="1:4" x14ac:dyDescent="0.25">
      <c r="A71" s="7">
        <v>65</v>
      </c>
      <c r="B71" s="8">
        <f t="shared" si="2"/>
        <v>8.9360857702109673</v>
      </c>
      <c r="C71" s="7">
        <f t="shared" si="3"/>
        <v>-3.3734077463968795E-2</v>
      </c>
      <c r="D71" s="7">
        <f t="shared" si="4"/>
        <v>1.7936727155991154E-2</v>
      </c>
    </row>
    <row r="72" spans="1:4" x14ac:dyDescent="0.25">
      <c r="A72" s="7">
        <v>66</v>
      </c>
      <c r="B72" s="8">
        <f t="shared" ref="B72:B135" si="5">(A72-1)*2*PI()/45</f>
        <v>9.0757121103705138</v>
      </c>
      <c r="C72" s="7">
        <f t="shared" si="3"/>
        <v>-3.6661950759101072E-2</v>
      </c>
      <c r="D72" s="7">
        <f t="shared" si="4"/>
        <v>1.3343858806445992E-2</v>
      </c>
    </row>
    <row r="73" spans="1:4" x14ac:dyDescent="0.25">
      <c r="A73" s="7">
        <v>67</v>
      </c>
      <c r="B73" s="8">
        <f t="shared" si="5"/>
        <v>9.2153384505300604</v>
      </c>
      <c r="C73" s="7">
        <f t="shared" si="3"/>
        <v>-3.8969962662233494E-2</v>
      </c>
      <c r="D73" s="7">
        <f t="shared" si="4"/>
        <v>8.2833212718934849E-3</v>
      </c>
    </row>
    <row r="74" spans="1:4" x14ac:dyDescent="0.25">
      <c r="A74" s="7">
        <v>68</v>
      </c>
      <c r="B74" s="8">
        <f t="shared" si="5"/>
        <v>9.3549647906896052</v>
      </c>
      <c r="C74" s="7">
        <f t="shared" si="3"/>
        <v>-4.0584689521538014E-2</v>
      </c>
      <c r="D74" s="7">
        <f t="shared" si="4"/>
        <v>2.8379579519584009E-3</v>
      </c>
    </row>
    <row r="75" spans="1:4" x14ac:dyDescent="0.25">
      <c r="A75" s="7">
        <v>69</v>
      </c>
      <c r="B75" s="8">
        <f t="shared" si="5"/>
        <v>9.4945911308491535</v>
      </c>
      <c r="C75" s="7">
        <f t="shared" si="3"/>
        <v>-4.1443656958621546E-2</v>
      </c>
      <c r="D75" s="7">
        <f t="shared" si="4"/>
        <v>-2.8980228063969107E-3</v>
      </c>
    </row>
    <row r="76" spans="1:4" x14ac:dyDescent="0.25">
      <c r="A76" s="7">
        <v>70</v>
      </c>
      <c r="B76" s="8">
        <f t="shared" si="5"/>
        <v>9.6342174710086983</v>
      </c>
      <c r="C76" s="7">
        <f t="shared" si="3"/>
        <v>-4.1497077966266643E-2</v>
      </c>
      <c r="D76" s="7">
        <f t="shared" si="4"/>
        <v>-8.8204762118624311E-3</v>
      </c>
    </row>
    <row r="77" spans="1:4" x14ac:dyDescent="0.25">
      <c r="A77" s="7">
        <v>71</v>
      </c>
      <c r="B77" s="8">
        <f t="shared" si="5"/>
        <v>9.7738438111682449</v>
      </c>
      <c r="C77" s="7">
        <f t="shared" si="3"/>
        <v>-4.070940750268702E-2</v>
      </c>
      <c r="D77" s="7">
        <f t="shared" si="4"/>
        <v>-1.4817012585591254E-2</v>
      </c>
    </row>
    <row r="78" spans="1:4" x14ac:dyDescent="0.25">
      <c r="A78" s="7">
        <v>72</v>
      </c>
      <c r="B78" s="8">
        <f t="shared" si="5"/>
        <v>9.9134701513277914</v>
      </c>
      <c r="C78" s="7">
        <f t="shared" si="3"/>
        <v>-3.9060674137260352E-2</v>
      </c>
      <c r="D78" s="7">
        <f t="shared" si="4"/>
        <v>-2.0768928845836896E-2</v>
      </c>
    </row>
    <row r="79" spans="1:4" x14ac:dyDescent="0.25">
      <c r="A79" s="7">
        <v>73</v>
      </c>
      <c r="B79" s="8">
        <f t="shared" si="5"/>
        <v>10.053096491487338</v>
      </c>
      <c r="C79" s="7">
        <f t="shared" si="3"/>
        <v>-3.6547552146491566E-2</v>
      </c>
      <c r="D79" s="7">
        <f t="shared" si="4"/>
        <v>-2.6553350928919712E-2</v>
      </c>
    </row>
    <row r="80" spans="1:4" x14ac:dyDescent="0.25">
      <c r="A80" s="7">
        <v>74</v>
      </c>
      <c r="B80" s="8">
        <f t="shared" si="5"/>
        <v>10.192722831646885</v>
      </c>
      <c r="C80" s="7">
        <f t="shared" si="3"/>
        <v>-3.3184141168273132E-2</v>
      </c>
      <c r="D80" s="7">
        <f t="shared" si="4"/>
        <v>-3.2045552627814652E-2</v>
      </c>
    </row>
    <row r="81" spans="1:4" x14ac:dyDescent="0.25">
      <c r="A81" s="7">
        <v>75</v>
      </c>
      <c r="B81" s="8">
        <f t="shared" si="5"/>
        <v>10.332349171806431</v>
      </c>
      <c r="C81" s="7">
        <f t="shared" si="3"/>
        <v>-2.9002425058987938E-2</v>
      </c>
      <c r="D81" s="7">
        <f t="shared" si="4"/>
        <v>-3.7121411267558468E-2</v>
      </c>
    </row>
    <row r="82" spans="1:4" x14ac:dyDescent="0.25">
      <c r="A82" s="7">
        <v>76</v>
      </c>
      <c r="B82" s="8">
        <f t="shared" si="5"/>
        <v>10.471975511965978</v>
      </c>
      <c r="C82" s="7">
        <f t="shared" si="3"/>
        <v>-2.405238690482675E-2</v>
      </c>
      <c r="D82" s="7">
        <f t="shared" si="4"/>
        <v>-4.1659956162464276E-2</v>
      </c>
    </row>
    <row r="83" spans="1:4" x14ac:dyDescent="0.25">
      <c r="A83" s="7">
        <v>77</v>
      </c>
      <c r="B83" s="8">
        <f t="shared" si="5"/>
        <v>10.611601852125522</v>
      </c>
      <c r="C83" s="7">
        <f t="shared" si="3"/>
        <v>-1.8401763140967555E-2</v>
      </c>
      <c r="D83" s="7">
        <f t="shared" si="4"/>
        <v>-4.554596202988917E-2</v>
      </c>
    </row>
    <row r="84" spans="1:4" x14ac:dyDescent="0.25">
      <c r="A84" s="7">
        <v>78</v>
      </c>
      <c r="B84" s="8">
        <f t="shared" si="5"/>
        <v>10.751228192285071</v>
      </c>
      <c r="C84" s="7">
        <f t="shared" si="3"/>
        <v>-1.2135426337747475E-2</v>
      </c>
      <c r="D84" s="7">
        <f t="shared" si="4"/>
        <v>-4.8672536575766409E-2</v>
      </c>
    </row>
    <row r="85" spans="1:4" x14ac:dyDescent="0.25">
      <c r="A85" s="7">
        <v>79</v>
      </c>
      <c r="B85" s="8">
        <f t="shared" si="5"/>
        <v>10.890854532444616</v>
      </c>
      <c r="C85" s="7">
        <f t="shared" si="3"/>
        <v>-5.3543933132080765E-3</v>
      </c>
      <c r="D85" s="7">
        <f t="shared" si="4"/>
        <v>-5.0943649413113516E-2</v>
      </c>
    </row>
    <row r="86" spans="1:4" x14ac:dyDescent="0.25">
      <c r="A86" s="7">
        <v>80</v>
      </c>
      <c r="B86" s="8">
        <f t="shared" si="5"/>
        <v>11.030480872604162</v>
      </c>
      <c r="C86" s="7">
        <f t="shared" si="3"/>
        <v>1.8255372967362516E-3</v>
      </c>
      <c r="D86" s="7">
        <f t="shared" si="4"/>
        <v>-5.2276548406749591E-2</v>
      </c>
    </row>
    <row r="87" spans="1:4" x14ac:dyDescent="0.25">
      <c r="A87" s="7">
        <v>81</v>
      </c>
      <c r="B87" s="8">
        <f t="shared" si="5"/>
        <v>11.170107212763709</v>
      </c>
      <c r="C87" s="7">
        <f t="shared" si="3"/>
        <v>9.2755061717103796E-3</v>
      </c>
      <c r="D87" s="7">
        <f t="shared" si="4"/>
        <v>-5.2604009519373135E-2</v>
      </c>
    </row>
    <row r="88" spans="1:4" x14ac:dyDescent="0.25">
      <c r="A88" s="7">
        <v>82</v>
      </c>
      <c r="B88" s="8">
        <f t="shared" si="5"/>
        <v>11.309733552923255</v>
      </c>
      <c r="C88" s="7">
        <f t="shared" si="3"/>
        <v>1.6855653508441117E-2</v>
      </c>
      <c r="D88" s="7">
        <f t="shared" si="4"/>
        <v>-5.1876367311259608E-2</v>
      </c>
    </row>
    <row r="89" spans="1:4" x14ac:dyDescent="0.25">
      <c r="A89" s="7">
        <v>83</v>
      </c>
      <c r="B89" s="8">
        <f t="shared" si="5"/>
        <v>11.4493598930828</v>
      </c>
      <c r="C89" s="7">
        <f t="shared" si="3"/>
        <v>2.4417490923939026E-2</v>
      </c>
      <c r="D89" s="7">
        <f t="shared" si="4"/>
        <v>-5.0063275443080042E-2</v>
      </c>
    </row>
    <row r="90" spans="1:4" x14ac:dyDescent="0.25">
      <c r="A90" s="7">
        <v>84</v>
      </c>
      <c r="B90" s="8">
        <f t="shared" si="5"/>
        <v>11.588986233242348</v>
      </c>
      <c r="C90" s="7">
        <f t="shared" si="3"/>
        <v>3.1806550188148049E-2</v>
      </c>
      <c r="D90" s="7">
        <f t="shared" si="4"/>
        <v>-4.7155149851989861E-2</v>
      </c>
    </row>
    <row r="91" spans="1:4" x14ac:dyDescent="0.25">
      <c r="A91" s="7">
        <v>85</v>
      </c>
      <c r="B91" s="8">
        <f t="shared" si="5"/>
        <v>11.728612573401895</v>
      </c>
      <c r="C91" s="7">
        <f t="shared" si="3"/>
        <v>3.8865266795946041E-2</v>
      </c>
      <c r="D91" s="7">
        <f t="shared" si="4"/>
        <v>-4.316425169575315E-2</v>
      </c>
    </row>
    <row r="92" spans="1:4" x14ac:dyDescent="0.25">
      <c r="A92" s="7">
        <v>86</v>
      </c>
      <c r="B92" s="8">
        <f t="shared" si="5"/>
        <v>11.868238913561441</v>
      </c>
      <c r="C92" s="7">
        <f t="shared" si="3"/>
        <v>4.5436049819330498E-2</v>
      </c>
      <c r="D92" s="7">
        <f t="shared" si="4"/>
        <v>-3.8125372645552713E-2</v>
      </c>
    </row>
    <row r="93" spans="1:4" x14ac:dyDescent="0.25">
      <c r="A93" s="7">
        <v>87</v>
      </c>
      <c r="B93" s="8">
        <f t="shared" si="5"/>
        <v>12.007865253720986</v>
      </c>
      <c r="C93" s="7">
        <f t="shared" si="3"/>
        <v>5.1364483617459281E-2</v>
      </c>
      <c r="D93" s="7">
        <f t="shared" si="4"/>
        <v>-3.2096091589199141E-2</v>
      </c>
    </row>
    <row r="94" spans="1:4" x14ac:dyDescent="0.25">
      <c r="A94" s="7">
        <v>88</v>
      </c>
      <c r="B94" s="8">
        <f t="shared" si="5"/>
        <v>12.147491593880533</v>
      </c>
      <c r="C94" s="7">
        <f t="shared" si="3"/>
        <v>5.6502601974319333E-2</v>
      </c>
      <c r="D94" s="7">
        <f t="shared" si="4"/>
        <v>-2.5156579193537771E-2</v>
      </c>
    </row>
    <row r="95" spans="1:4" x14ac:dyDescent="0.25">
      <c r="A95" s="7">
        <v>89</v>
      </c>
      <c r="B95" s="8">
        <f t="shared" si="5"/>
        <v>12.287117934040079</v>
      </c>
      <c r="C95" s="7">
        <f t="shared" si="3"/>
        <v>6.0712171219508601E-2</v>
      </c>
      <c r="D95" s="7">
        <f t="shared" si="4"/>
        <v>-1.7408934956592851E-2</v>
      </c>
    </row>
    <row r="96" spans="1:4" x14ac:dyDescent="0.25">
      <c r="A96" s="7">
        <v>90</v>
      </c>
      <c r="B96" s="8">
        <f t="shared" si="5"/>
        <v>12.426744274199628</v>
      </c>
      <c r="C96" s="7">
        <f t="shared" si="3"/>
        <v>6.386791599104695E-2</v>
      </c>
      <c r="D96" s="7">
        <f t="shared" si="4"/>
        <v>-8.976050224083881E-3</v>
      </c>
    </row>
    <row r="97" spans="1:4" x14ac:dyDescent="0.25">
      <c r="A97" s="7">
        <v>91</v>
      </c>
      <c r="B97" s="8">
        <f t="shared" si="5"/>
        <v>12.566370614359172</v>
      </c>
      <c r="C97" s="7">
        <f t="shared" si="3"/>
        <v>6.5860619626947253E-2</v>
      </c>
      <c r="D97" s="7">
        <f t="shared" si="4"/>
        <v>-3.2275614550111502E-17</v>
      </c>
    </row>
    <row r="98" spans="1:4" x14ac:dyDescent="0.25">
      <c r="A98" s="7">
        <v>92</v>
      </c>
      <c r="B98" s="8">
        <f t="shared" si="5"/>
        <v>12.705996954518719</v>
      </c>
      <c r="C98" s="7">
        <f t="shared" si="3"/>
        <v>6.6600030810852348E-2</v>
      </c>
      <c r="D98" s="7">
        <f t="shared" si="4"/>
        <v>9.3600239213621587E-3</v>
      </c>
    </row>
    <row r="99" spans="1:4" x14ac:dyDescent="0.25">
      <c r="A99" s="7">
        <v>93</v>
      </c>
      <c r="B99" s="8">
        <f t="shared" si="5"/>
        <v>12.845623294678264</v>
      </c>
      <c r="C99" s="7">
        <f t="shared" si="3"/>
        <v>6.6017509109784003E-2</v>
      </c>
      <c r="D99" s="7">
        <f t="shared" si="4"/>
        <v>1.8930216116520498E-2</v>
      </c>
    </row>
    <row r="100" spans="1:4" x14ac:dyDescent="0.25">
      <c r="A100" s="7">
        <v>94</v>
      </c>
      <c r="B100" s="8">
        <f t="shared" si="5"/>
        <v>12.98524963483781</v>
      </c>
      <c r="C100" s="7">
        <f t="shared" si="3"/>
        <v>6.4068344467164501E-2</v>
      </c>
      <c r="D100" s="7">
        <f t="shared" si="4"/>
        <v>2.8525064777009952E-2</v>
      </c>
    </row>
    <row r="101" spans="1:4" x14ac:dyDescent="0.25">
      <c r="A101" s="7">
        <v>95</v>
      </c>
      <c r="B101" s="8">
        <f t="shared" si="5"/>
        <v>13.124875974997359</v>
      </c>
      <c r="C101" s="7">
        <f t="shared" si="3"/>
        <v>6.0733689562884552E-2</v>
      </c>
      <c r="D101" s="7">
        <f t="shared" si="4"/>
        <v>3.7950621236221983E-2</v>
      </c>
    </row>
    <row r="102" spans="1:4" x14ac:dyDescent="0.25">
      <c r="A102" s="7">
        <v>96</v>
      </c>
      <c r="B102" s="8">
        <f t="shared" si="5"/>
        <v>13.264502315156905</v>
      </c>
      <c r="C102" s="7">
        <f t="shared" si="3"/>
        <v>5.6022049206983456E-2</v>
      </c>
      <c r="D102" s="7">
        <f t="shared" si="4"/>
        <v>4.7008080827375294E-2</v>
      </c>
    </row>
    <row r="103" spans="1:4" x14ac:dyDescent="0.25">
      <c r="A103" s="7">
        <v>97</v>
      </c>
      <c r="B103" s="8">
        <f t="shared" si="5"/>
        <v>13.40412865531645</v>
      </c>
      <c r="C103" s="7">
        <f t="shared" si="3"/>
        <v>4.9970277547830226E-2</v>
      </c>
      <c r="D103" s="7">
        <f t="shared" si="4"/>
        <v>5.5497615614108362E-2</v>
      </c>
    </row>
    <row r="104" spans="1:4" x14ac:dyDescent="0.25">
      <c r="A104" s="7">
        <v>98</v>
      </c>
      <c r="B104" s="8">
        <f t="shared" si="5"/>
        <v>13.543754995475997</v>
      </c>
      <c r="C104" s="7">
        <f t="shared" si="3"/>
        <v>4.2644041773281141E-2</v>
      </c>
      <c r="D104" s="7">
        <f t="shared" si="4"/>
        <v>6.3222391872693323E-2</v>
      </c>
    </row>
    <row r="105" spans="1:4" x14ac:dyDescent="0.25">
      <c r="A105" s="7">
        <v>99</v>
      </c>
      <c r="B105" s="8">
        <f t="shared" si="5"/>
        <v>13.683381335635543</v>
      </c>
      <c r="C105" s="7">
        <f t="shared" si="3"/>
        <v>3.4137720058523967E-2</v>
      </c>
      <c r="D105" s="7">
        <f t="shared" si="4"/>
        <v>6.9992698578750165E-2</v>
      </c>
    </row>
    <row r="106" spans="1:4" x14ac:dyDescent="0.25">
      <c r="A106" s="7">
        <v>100</v>
      </c>
      <c r="B106" s="8">
        <f t="shared" si="5"/>
        <v>13.823007675795091</v>
      </c>
      <c r="C106" s="7">
        <f t="shared" si="3"/>
        <v>2.4573711633134276E-2</v>
      </c>
      <c r="D106" s="7">
        <f t="shared" si="4"/>
        <v>7.5630107740589689E-2</v>
      </c>
    </row>
    <row r="107" spans="1:4" x14ac:dyDescent="0.25">
      <c r="A107" s="7">
        <v>101</v>
      </c>
      <c r="B107" s="8">
        <f t="shared" si="5"/>
        <v>13.962634015954636</v>
      </c>
      <c r="C107" s="7">
        <f t="shared" si="3"/>
        <v>1.4101147841260915E-2</v>
      </c>
      <c r="D107" s="7">
        <f t="shared" si="4"/>
        <v>7.9971583387884376E-2</v>
      </c>
    </row>
    <row r="108" spans="1:4" x14ac:dyDescent="0.25">
      <c r="A108" s="7">
        <v>102</v>
      </c>
      <c r="B108" s="8">
        <f t="shared" si="5"/>
        <v>14.102260356114183</v>
      </c>
      <c r="C108" s="7">
        <f t="shared" si="3"/>
        <v>2.8940047669786359E-3</v>
      </c>
      <c r="D108" s="7">
        <f t="shared" si="4"/>
        <v>8.2873453509164988E-2</v>
      </c>
    </row>
    <row r="109" spans="1:4" x14ac:dyDescent="0.25">
      <c r="A109" s="7">
        <v>103</v>
      </c>
      <c r="B109" s="8">
        <f t="shared" si="5"/>
        <v>14.241886696273728</v>
      </c>
      <c r="C109" s="7">
        <f t="shared" si="3"/>
        <v>-8.8513698162296216E-3</v>
      </c>
      <c r="D109" s="7">
        <f t="shared" si="4"/>
        <v>8.4215158350715219E-2</v>
      </c>
    </row>
    <row r="110" spans="1:4" x14ac:dyDescent="0.25">
      <c r="A110" s="7">
        <v>104</v>
      </c>
      <c r="B110" s="8">
        <f t="shared" si="5"/>
        <v>14.381513036433274</v>
      </c>
      <c r="C110" s="7">
        <f t="shared" si="3"/>
        <v>-2.0919289963974515E-2</v>
      </c>
      <c r="D110" s="7">
        <f t="shared" si="4"/>
        <v>8.3902689330617272E-2</v>
      </c>
    </row>
    <row r="111" spans="1:4" x14ac:dyDescent="0.25">
      <c r="A111" s="7">
        <v>105</v>
      </c>
      <c r="B111" s="8">
        <f t="shared" si="5"/>
        <v>14.521139376592823</v>
      </c>
      <c r="C111" s="7">
        <f t="shared" ref="C111:C174" si="6">$G$6*EXP($G$7*B111)*COS(B111)</f>
        <v>-3.3078287870399799E-2</v>
      </c>
      <c r="D111" s="7">
        <f t="shared" ref="D111:D174" si="7">$G$6*EXP($G$7*B111)*SIN(B111)</f>
        <v>8.1871635441546159E-2</v>
      </c>
    </row>
    <row r="112" spans="1:4" x14ac:dyDescent="0.25">
      <c r="A112" s="7">
        <v>106</v>
      </c>
      <c r="B112" s="8">
        <f t="shared" si="5"/>
        <v>14.660765716752369</v>
      </c>
      <c r="C112" s="7">
        <f t="shared" si="6"/>
        <v>-4.5085143054710439E-2</v>
      </c>
      <c r="D112" s="7">
        <f t="shared" si="7"/>
        <v>7.8089758437269466E-2</v>
      </c>
    </row>
    <row r="113" spans="1:4" x14ac:dyDescent="0.25">
      <c r="A113" s="7">
        <v>107</v>
      </c>
      <c r="B113" s="8">
        <f t="shared" si="5"/>
        <v>14.800392056911914</v>
      </c>
      <c r="C113" s="7">
        <f t="shared" si="6"/>
        <v>-5.6689322765102079E-2</v>
      </c>
      <c r="D113" s="7">
        <f t="shared" si="7"/>
        <v>7.2559024307885162E-2</v>
      </c>
    </row>
    <row r="114" spans="1:4" x14ac:dyDescent="0.25">
      <c r="A114" s="7">
        <v>108</v>
      </c>
      <c r="B114" s="8">
        <f t="shared" si="5"/>
        <v>14.94001839707146</v>
      </c>
      <c r="C114" s="7">
        <f t="shared" si="6"/>
        <v>-6.7637760945267592E-2</v>
      </c>
      <c r="D114" s="7">
        <f t="shared" si="7"/>
        <v>6.5317026497929323E-2</v>
      </c>
    </row>
    <row r="115" spans="1:4" x14ac:dyDescent="0.25">
      <c r="A115" s="7">
        <v>109</v>
      </c>
      <c r="B115" s="8">
        <f t="shared" si="5"/>
        <v>15.079644737231007</v>
      </c>
      <c r="C115" s="7">
        <f t="shared" si="6"/>
        <v>-7.7679893119795271E-2</v>
      </c>
      <c r="D115" s="7">
        <f t="shared" si="7"/>
        <v>5.6437745922442363E-2</v>
      </c>
    </row>
    <row r="116" spans="1:4" x14ac:dyDescent="0.25">
      <c r="A116" s="7">
        <v>110</v>
      </c>
      <c r="B116" s="8">
        <f t="shared" si="5"/>
        <v>15.219271077390552</v>
      </c>
      <c r="C116" s="7">
        <f t="shared" si="6"/>
        <v>-8.6572855818243713E-2</v>
      </c>
      <c r="D116" s="7">
        <f t="shared" si="7"/>
        <v>4.6031603964429749E-2</v>
      </c>
    </row>
    <row r="117" spans="1:4" x14ac:dyDescent="0.25">
      <c r="A117" s="7">
        <v>111</v>
      </c>
      <c r="B117" s="8">
        <f t="shared" si="5"/>
        <v>15.3588974175501</v>
      </c>
      <c r="C117" s="7">
        <f t="shared" si="6"/>
        <v>-9.408675190460658E-2</v>
      </c>
      <c r="D117" s="7">
        <f t="shared" si="7"/>
        <v>3.4244777132065744E-2</v>
      </c>
    </row>
    <row r="118" spans="1:4" x14ac:dyDescent="0.25">
      <c r="A118" s="7">
        <v>112</v>
      </c>
      <c r="B118" s="8">
        <f t="shared" si="5"/>
        <v>15.498523757709647</v>
      </c>
      <c r="C118" s="7">
        <f t="shared" si="6"/>
        <v>-0.10000987762014131</v>
      </c>
      <c r="D118" s="7">
        <f t="shared" si="7"/>
        <v>2.1257755719976932E-2</v>
      </c>
    </row>
    <row r="119" spans="1:4" x14ac:dyDescent="0.25">
      <c r="A119" s="7">
        <v>113</v>
      </c>
      <c r="B119" s="8">
        <f t="shared" si="5"/>
        <v>15.638150097869193</v>
      </c>
      <c r="C119" s="7">
        <f t="shared" si="6"/>
        <v>-0.1041538034685872</v>
      </c>
      <c r="D119" s="7">
        <f t="shared" si="7"/>
        <v>7.2831434283492204E-3</v>
      </c>
    </row>
    <row r="120" spans="1:4" x14ac:dyDescent="0.25">
      <c r="A120" s="7">
        <v>114</v>
      </c>
      <c r="B120" s="8">
        <f t="shared" si="5"/>
        <v>15.777776438028738</v>
      </c>
      <c r="C120" s="7">
        <f t="shared" si="6"/>
        <v>-0.10635819942880349</v>
      </c>
      <c r="D120" s="7">
        <f t="shared" si="7"/>
        <v>-7.4372898101081686E-3</v>
      </c>
    </row>
    <row r="121" spans="1:4" x14ac:dyDescent="0.25">
      <c r="A121" s="7">
        <v>115</v>
      </c>
      <c r="B121" s="8">
        <f t="shared" si="5"/>
        <v>15.917402778188285</v>
      </c>
      <c r="C121" s="7">
        <f t="shared" si="6"/>
        <v>-0.10649529549130783</v>
      </c>
      <c r="D121" s="7">
        <f t="shared" si="7"/>
        <v>-2.2636273843665265E-2</v>
      </c>
    </row>
    <row r="122" spans="1:4" x14ac:dyDescent="0.25">
      <c r="A122" s="7">
        <v>116</v>
      </c>
      <c r="B122" s="8">
        <f t="shared" si="5"/>
        <v>16.057029118347831</v>
      </c>
      <c r="C122" s="7">
        <f t="shared" si="6"/>
        <v>-0.10447387126387482</v>
      </c>
      <c r="D122" s="7">
        <f t="shared" si="7"/>
        <v>-3.8025379398609463E-2</v>
      </c>
    </row>
    <row r="123" spans="1:4" x14ac:dyDescent="0.25">
      <c r="A123" s="7">
        <v>117</v>
      </c>
      <c r="B123" s="8">
        <f t="shared" si="5"/>
        <v>16.196655458507379</v>
      </c>
      <c r="C123" s="7">
        <f t="shared" si="6"/>
        <v>-0.10024267341711979</v>
      </c>
      <c r="D123" s="7">
        <f t="shared" si="7"/>
        <v>-5.3299974910844108E-2</v>
      </c>
    </row>
    <row r="124" spans="1:4" x14ac:dyDescent="0.25">
      <c r="A124" s="7">
        <v>118</v>
      </c>
      <c r="B124" s="8">
        <f t="shared" si="5"/>
        <v>16.336281798666924</v>
      </c>
      <c r="C124" s="7">
        <f t="shared" si="6"/>
        <v>-9.3793167039099928E-2</v>
      </c>
      <c r="D124" s="7">
        <f t="shared" si="7"/>
        <v>-6.8144724690216665E-2</v>
      </c>
    </row>
    <row r="125" spans="1:4" x14ac:dyDescent="0.25">
      <c r="A125" s="7">
        <v>119</v>
      </c>
      <c r="B125" s="8">
        <f t="shared" si="5"/>
        <v>16.475908138826469</v>
      </c>
      <c r="C125" s="7">
        <f t="shared" si="6"/>
        <v>-8.5161536487299391E-2</v>
      </c>
      <c r="D125" s="7">
        <f t="shared" si="7"/>
        <v>-8.2239539831107711E-2</v>
      </c>
    </row>
    <row r="126" spans="1:4" x14ac:dyDescent="0.25">
      <c r="A126" s="7">
        <v>120</v>
      </c>
      <c r="B126" s="8">
        <f t="shared" si="5"/>
        <v>16.615534478986017</v>
      </c>
      <c r="C126" s="7">
        <f t="shared" si="6"/>
        <v>-7.4429862968476992E-2</v>
      </c>
      <c r="D126" s="7">
        <f t="shared" si="7"/>
        <v>-9.5265880291779584E-2</v>
      </c>
    </row>
    <row r="127" spans="1:4" x14ac:dyDescent="0.25">
      <c r="A127" s="7">
        <v>121</v>
      </c>
      <c r="B127" s="8">
        <f t="shared" si="5"/>
        <v>16.755160819145562</v>
      </c>
      <c r="C127" s="7">
        <f t="shared" si="6"/>
        <v>-6.1726419695937007E-2</v>
      </c>
      <c r="D127" s="7">
        <f t="shared" si="7"/>
        <v>-0.1069132950826827</v>
      </c>
    </row>
    <row r="128" spans="1:4" x14ac:dyDescent="0.25">
      <c r="A128" s="7">
        <v>122</v>
      </c>
      <c r="B128" s="8">
        <f t="shared" si="5"/>
        <v>16.89478715930511</v>
      </c>
      <c r="C128" s="7">
        <f t="shared" si="6"/>
        <v>-4.7225040877611868E-2</v>
      </c>
      <c r="D128" s="7">
        <f t="shared" si="7"/>
        <v>-0.11688607782822436</v>
      </c>
    </row>
    <row r="129" spans="1:4" x14ac:dyDescent="0.25">
      <c r="A129" s="7">
        <v>123</v>
      </c>
      <c r="B129" s="8">
        <f t="shared" si="5"/>
        <v>17.034413499464655</v>
      </c>
      <c r="C129" s="7">
        <f t="shared" si="6"/>
        <v>-3.1143537740223607E-2</v>
      </c>
      <c r="D129" s="7">
        <f t="shared" si="7"/>
        <v>-0.12490990737134207</v>
      </c>
    </row>
    <row r="130" spans="1:4" x14ac:dyDescent="0.25">
      <c r="A130" s="7">
        <v>124</v>
      </c>
      <c r="B130" s="8">
        <f t="shared" si="5"/>
        <v>17.174039839624204</v>
      </c>
      <c r="C130" s="7">
        <f t="shared" si="6"/>
        <v>-1.3741153016371509E-2</v>
      </c>
      <c r="D130" s="7">
        <f t="shared" si="7"/>
        <v>-0.13073833781899921</v>
      </c>
    </row>
    <row r="131" spans="1:4" x14ac:dyDescent="0.25">
      <c r="A131" s="7">
        <v>125</v>
      </c>
      <c r="B131" s="8">
        <f t="shared" si="5"/>
        <v>17.313666179783748</v>
      </c>
      <c r="C131" s="7">
        <f t="shared" si="6"/>
        <v>4.6849355032748934E-3</v>
      </c>
      <c r="D131" s="7">
        <f t="shared" si="7"/>
        <v>-0.13415899968590767</v>
      </c>
    </row>
    <row r="132" spans="1:4" x14ac:dyDescent="0.25">
      <c r="A132" s="7">
        <v>126</v>
      </c>
      <c r="B132" s="8">
        <f t="shared" si="5"/>
        <v>17.453292519943293</v>
      </c>
      <c r="C132" s="7">
        <f t="shared" si="6"/>
        <v>2.3804031970413066E-2</v>
      </c>
      <c r="D132" s="7">
        <f t="shared" si="7"/>
        <v>-0.13499937374740445</v>
      </c>
    </row>
    <row r="133" spans="1:4" x14ac:dyDescent="0.25">
      <c r="A133" s="7">
        <v>127</v>
      </c>
      <c r="B133" s="8">
        <f t="shared" si="5"/>
        <v>17.592918860102841</v>
      </c>
      <c r="C133" s="7">
        <f t="shared" si="6"/>
        <v>4.3257209641116061E-2</v>
      </c>
      <c r="D133" s="7">
        <f t="shared" si="7"/>
        <v>-0.13313200197660185</v>
      </c>
    </row>
    <row r="134" spans="1:4" x14ac:dyDescent="0.25">
      <c r="A134" s="7">
        <v>128</v>
      </c>
      <c r="B134" s="8">
        <f t="shared" si="5"/>
        <v>17.73254520026239</v>
      </c>
      <c r="C134" s="7">
        <f t="shared" si="6"/>
        <v>6.2663397967805803E-2</v>
      </c>
      <c r="D134" s="7">
        <f t="shared" si="7"/>
        <v>-0.12847900557980407</v>
      </c>
    </row>
    <row r="135" spans="1:4" x14ac:dyDescent="0.25">
      <c r="A135" s="7">
        <v>129</v>
      </c>
      <c r="B135" s="8">
        <f t="shared" si="5"/>
        <v>17.872171540421935</v>
      </c>
      <c r="C135" s="7">
        <f t="shared" si="6"/>
        <v>8.1626180127657696E-2</v>
      </c>
      <c r="D135" s="7">
        <f t="shared" si="7"/>
        <v>-0.12101578866605567</v>
      </c>
    </row>
    <row r="136" spans="1:4" x14ac:dyDescent="0.25">
      <c r="A136" s="7">
        <v>130</v>
      </c>
      <c r="B136" s="8">
        <f t="shared" ref="B136:B191" si="8">(A136-1)*2*PI()/45</f>
        <v>18.011797880581479</v>
      </c>
      <c r="C136" s="7">
        <f t="shared" si="6"/>
        <v>9.9741193226843161E-2</v>
      </c>
      <c r="D136" s="7">
        <f t="shared" si="7"/>
        <v>-0.11077381744172916</v>
      </c>
    </row>
    <row r="137" spans="1:4" x14ac:dyDescent="0.25">
      <c r="A137" s="7">
        <v>131</v>
      </c>
      <c r="B137" s="8">
        <f t="shared" si="8"/>
        <v>18.151424220741028</v>
      </c>
      <c r="C137" s="7">
        <f t="shared" si="6"/>
        <v>0.11660400656163854</v>
      </c>
      <c r="D137" s="7">
        <f t="shared" si="7"/>
        <v>-9.7842378899664018E-2</v>
      </c>
    </row>
    <row r="138" spans="1:4" x14ac:dyDescent="0.25">
      <c r="A138" s="7">
        <v>132</v>
      </c>
      <c r="B138" s="8">
        <f t="shared" si="8"/>
        <v>18.291050560900576</v>
      </c>
      <c r="C138" s="7">
        <f t="shared" si="6"/>
        <v>0.13181833827062364</v>
      </c>
      <c r="D138" s="7">
        <f t="shared" si="7"/>
        <v>-8.2369239604928715E-2</v>
      </c>
    </row>
    <row r="139" spans="1:4" x14ac:dyDescent="0.25">
      <c r="A139" s="7">
        <v>133</v>
      </c>
      <c r="B139" s="8">
        <f t="shared" si="8"/>
        <v>18.430676901060121</v>
      </c>
      <c r="C139" s="7">
        <f t="shared" si="6"/>
        <v>0.14500445786024696</v>
      </c>
      <c r="D139" s="7">
        <f t="shared" si="7"/>
        <v>-6.4560144136994707E-2</v>
      </c>
    </row>
    <row r="140" spans="1:4" x14ac:dyDescent="0.25">
      <c r="A140" s="7">
        <v>134</v>
      </c>
      <c r="B140" s="8">
        <f t="shared" si="8"/>
        <v>18.570303241219666</v>
      </c>
      <c r="C140" s="7">
        <f t="shared" si="6"/>
        <v>0.15580761178404789</v>
      </c>
      <c r="D140" s="7">
        <f t="shared" si="7"/>
        <v>-4.4677113745175592E-2</v>
      </c>
    </row>
    <row r="141" spans="1:4" x14ac:dyDescent="0.25">
      <c r="A141" s="7">
        <v>135</v>
      </c>
      <c r="B141" s="8">
        <f t="shared" si="8"/>
        <v>18.70992958137921</v>
      </c>
      <c r="C141" s="7">
        <f t="shared" si="6"/>
        <v>0.1639063018222553</v>
      </c>
      <c r="D141" s="7">
        <f t="shared" si="7"/>
        <v>-2.3035528471082319E-2</v>
      </c>
    </row>
    <row r="142" spans="1:4" x14ac:dyDescent="0.25">
      <c r="A142" s="7">
        <v>136</v>
      </c>
      <c r="B142" s="8">
        <f t="shared" si="8"/>
        <v>18.849555921538759</v>
      </c>
      <c r="C142" s="7">
        <f t="shared" si="6"/>
        <v>0.16902024171711547</v>
      </c>
      <c r="D142" s="7">
        <f t="shared" si="7"/>
        <v>-1.242449327928033E-16</v>
      </c>
    </row>
    <row r="143" spans="1:4" x14ac:dyDescent="0.25">
      <c r="A143" s="7">
        <v>137</v>
      </c>
      <c r="B143" s="8">
        <f t="shared" si="8"/>
        <v>18.989182261698307</v>
      </c>
      <c r="C143" s="7">
        <f t="shared" si="6"/>
        <v>0.17091781659175026</v>
      </c>
      <c r="D143" s="7">
        <f t="shared" si="7"/>
        <v>2.4020932609315048E-2</v>
      </c>
    </row>
    <row r="144" spans="1:4" x14ac:dyDescent="0.25">
      <c r="A144" s="7">
        <v>138</v>
      </c>
      <c r="B144" s="8">
        <f t="shared" si="8"/>
        <v>19.128808601857852</v>
      </c>
      <c r="C144" s="7">
        <f t="shared" si="6"/>
        <v>0.16942287227938688</v>
      </c>
      <c r="D144" s="7">
        <f t="shared" si="7"/>
        <v>4.8581226868117965E-2</v>
      </c>
    </row>
    <row r="145" spans="1:4" x14ac:dyDescent="0.25">
      <c r="A145" s="7">
        <v>139</v>
      </c>
      <c r="B145" s="8">
        <f t="shared" si="8"/>
        <v>19.268434942017397</v>
      </c>
      <c r="C145" s="7">
        <f t="shared" si="6"/>
        <v>0.16442066791343821</v>
      </c>
      <c r="D145" s="7">
        <f t="shared" si="7"/>
        <v>7.3204797812651129E-2</v>
      </c>
    </row>
    <row r="146" spans="1:4" x14ac:dyDescent="0.25">
      <c r="A146" s="7">
        <v>140</v>
      </c>
      <c r="B146" s="8">
        <f t="shared" si="8"/>
        <v>19.408061282176945</v>
      </c>
      <c r="C146" s="7">
        <f t="shared" si="6"/>
        <v>0.15586283500574488</v>
      </c>
      <c r="D146" s="7">
        <f t="shared" si="7"/>
        <v>9.7393908696790252E-2</v>
      </c>
    </row>
    <row r="147" spans="1:4" x14ac:dyDescent="0.25">
      <c r="A147" s="7">
        <v>141</v>
      </c>
      <c r="B147" s="8">
        <f t="shared" si="8"/>
        <v>19.54768762233649</v>
      </c>
      <c r="C147" s="7">
        <f t="shared" si="6"/>
        <v>0.14377119972582603</v>
      </c>
      <c r="D147" s="7">
        <f t="shared" si="7"/>
        <v>0.1206383606638553</v>
      </c>
    </row>
    <row r="148" spans="1:4" x14ac:dyDescent="0.25">
      <c r="A148" s="7">
        <v>142</v>
      </c>
      <c r="B148" s="8">
        <f t="shared" si="8"/>
        <v>19.687313962496034</v>
      </c>
      <c r="C148" s="7">
        <f t="shared" si="6"/>
        <v>0.12824034206853874</v>
      </c>
      <c r="D148" s="7">
        <f t="shared" si="7"/>
        <v>0.14242532880729486</v>
      </c>
    </row>
    <row r="149" spans="1:4" x14ac:dyDescent="0.25">
      <c r="A149" s="7">
        <v>143</v>
      </c>
      <c r="B149" s="8">
        <f t="shared" si="8"/>
        <v>19.826940302655583</v>
      </c>
      <c r="C149" s="7">
        <f t="shared" si="6"/>
        <v>0.1094387858653804</v>
      </c>
      <c r="D149" s="7">
        <f t="shared" si="7"/>
        <v>0.16224967236543636</v>
      </c>
    </row>
    <row r="150" spans="1:4" x14ac:dyDescent="0.25">
      <c r="A150" s="7">
        <v>144</v>
      </c>
      <c r="B150" s="8">
        <f t="shared" si="8"/>
        <v>19.966566642815131</v>
      </c>
      <c r="C150" s="7">
        <f t="shared" si="6"/>
        <v>8.7608736884736374E-2</v>
      </c>
      <c r="D150" s="7">
        <f t="shared" si="7"/>
        <v>0.17962452979068516</v>
      </c>
    </row>
    <row r="151" spans="1:4" x14ac:dyDescent="0.25">
      <c r="A151" s="7">
        <v>145</v>
      </c>
      <c r="B151" s="8">
        <f t="shared" si="8"/>
        <v>20.106192982974676</v>
      </c>
      <c r="C151" s="7">
        <f t="shared" si="6"/>
        <v>6.3064312234615866E-2</v>
      </c>
      <c r="D151" s="7">
        <f t="shared" si="7"/>
        <v>0.19409199554775666</v>
      </c>
    </row>
    <row r="152" spans="1:4" x14ac:dyDescent="0.25">
      <c r="A152" s="7">
        <v>146</v>
      </c>
      <c r="B152" s="8">
        <f t="shared" si="8"/>
        <v>20.245819323134221</v>
      </c>
      <c r="C152" s="7">
        <f t="shared" si="6"/>
        <v>3.6188232514647561E-2</v>
      </c>
      <c r="D152" s="7">
        <f t="shared" si="7"/>
        <v>0.20523366514441632</v>
      </c>
    </row>
    <row r="153" spans="1:4" x14ac:dyDescent="0.25">
      <c r="A153" s="7">
        <v>147</v>
      </c>
      <c r="B153" s="8">
        <f t="shared" si="8"/>
        <v>20.385445663293769</v>
      </c>
      <c r="C153" s="7">
        <f t="shared" si="6"/>
        <v>7.4269781853840951E-3</v>
      </c>
      <c r="D153" s="7">
        <f t="shared" si="7"/>
        <v>0.21268082844334543</v>
      </c>
    </row>
    <row r="154" spans="1:4" x14ac:dyDescent="0.25">
      <c r="A154" s="7">
        <v>148</v>
      </c>
      <c r="B154" s="8">
        <f t="shared" si="8"/>
        <v>20.525072003453317</v>
      </c>
      <c r="C154" s="7">
        <f t="shared" si="6"/>
        <v>-2.271555710135828E-2</v>
      </c>
      <c r="D154" s="7">
        <f t="shared" si="7"/>
        <v>0.21612408904302341</v>
      </c>
    </row>
    <row r="155" spans="1:4" x14ac:dyDescent="0.25">
      <c r="A155" s="7">
        <v>149</v>
      </c>
      <c r="B155" s="8">
        <f t="shared" si="8"/>
        <v>20.664698343612862</v>
      </c>
      <c r="C155" s="7">
        <f t="shared" si="6"/>
        <v>-5.3685851519300547E-2</v>
      </c>
      <c r="D155" s="7">
        <f t="shared" si="7"/>
        <v>0.21532218967424702</v>
      </c>
    </row>
    <row r="156" spans="1:4" x14ac:dyDescent="0.25">
      <c r="A156" s="7">
        <v>150</v>
      </c>
      <c r="B156" s="8">
        <f t="shared" si="8"/>
        <v>20.804324683772407</v>
      </c>
      <c r="C156" s="7">
        <f t="shared" si="6"/>
        <v>-8.4889881739826908E-2</v>
      </c>
      <c r="D156" s="7">
        <f t="shared" si="7"/>
        <v>0.21010983028231062</v>
      </c>
    </row>
    <row r="157" spans="1:4" x14ac:dyDescent="0.25">
      <c r="A157" s="7">
        <v>151</v>
      </c>
      <c r="B157" s="8">
        <f t="shared" si="8"/>
        <v>20.943951023931955</v>
      </c>
      <c r="C157" s="7">
        <f t="shared" si="6"/>
        <v>-0.11570346316389642</v>
      </c>
      <c r="D157" s="7">
        <f t="shared" si="7"/>
        <v>0.20040427681154246</v>
      </c>
    </row>
    <row r="158" spans="1:4" x14ac:dyDescent="0.25">
      <c r="A158" s="7">
        <v>152</v>
      </c>
      <c r="B158" s="8">
        <f t="shared" si="8"/>
        <v>21.0835773640915</v>
      </c>
      <c r="C158" s="7">
        <f t="shared" si="6"/>
        <v>-0.14548364547449141</v>
      </c>
      <c r="D158" s="7">
        <f t="shared" si="7"/>
        <v>0.18621057464602023</v>
      </c>
    </row>
    <row r="159" spans="1:4" x14ac:dyDescent="0.25">
      <c r="A159" s="7">
        <v>153</v>
      </c>
      <c r="B159" s="8">
        <f t="shared" si="8"/>
        <v>21.223203704251045</v>
      </c>
      <c r="C159" s="7">
        <f t="shared" si="6"/>
        <v>-0.17358097705318343</v>
      </c>
      <c r="D159" s="7">
        <f t="shared" si="7"/>
        <v>0.16762520106030446</v>
      </c>
    </row>
    <row r="160" spans="1:4" x14ac:dyDescent="0.25">
      <c r="A160" s="7">
        <v>154</v>
      </c>
      <c r="B160" s="8">
        <f t="shared" si="8"/>
        <v>21.362830044410593</v>
      </c>
      <c r="C160" s="7">
        <f t="shared" si="6"/>
        <v>-0.19935242616963611</v>
      </c>
      <c r="D160" s="7">
        <f t="shared" si="7"/>
        <v>0.14483801567328974</v>
      </c>
    </row>
    <row r="161" spans="1:4" x14ac:dyDescent="0.25">
      <c r="A161" s="7">
        <v>155</v>
      </c>
      <c r="B161" s="8">
        <f t="shared" si="8"/>
        <v>21.502456384570142</v>
      </c>
      <c r="C161" s="7">
        <f t="shared" si="6"/>
        <v>-0.22217472443204239</v>
      </c>
      <c r="D161" s="7">
        <f t="shared" si="7"/>
        <v>0.11813239645730658</v>
      </c>
    </row>
    <row r="162" spans="1:4" x14ac:dyDescent="0.25">
      <c r="A162" s="7">
        <v>156</v>
      </c>
      <c r="B162" s="8">
        <f t="shared" si="8"/>
        <v>21.642082724729686</v>
      </c>
      <c r="C162" s="7">
        <f t="shared" si="6"/>
        <v>-0.24145787937270252</v>
      </c>
      <c r="D162" s="7">
        <f t="shared" si="7"/>
        <v>8.7883480920703097E-2</v>
      </c>
    </row>
    <row r="163" spans="1:4" x14ac:dyDescent="0.25">
      <c r="A163" s="7">
        <v>157</v>
      </c>
      <c r="B163" s="8">
        <f t="shared" si="8"/>
        <v>21.781709064889231</v>
      </c>
      <c r="C163" s="7">
        <f t="shared" si="6"/>
        <v>-0.25665858877736952</v>
      </c>
      <c r="D163" s="7">
        <f t="shared" si="7"/>
        <v>5.4554467153598331E-2</v>
      </c>
    </row>
    <row r="164" spans="1:4" x14ac:dyDescent="0.25">
      <c r="A164" s="7">
        <v>158</v>
      </c>
      <c r="B164" s="8">
        <f t="shared" si="8"/>
        <v>21.921335405048776</v>
      </c>
      <c r="C164" s="7">
        <f t="shared" si="6"/>
        <v>-0.26729327992557644</v>
      </c>
      <c r="D164" s="7">
        <f t="shared" si="7"/>
        <v>1.8690966919120842E-2</v>
      </c>
    </row>
    <row r="165" spans="1:4" x14ac:dyDescent="0.25">
      <c r="A165" s="7">
        <v>159</v>
      </c>
      <c r="B165" s="8">
        <f t="shared" si="8"/>
        <v>22.060961745208324</v>
      </c>
      <c r="C165" s="7">
        <f t="shared" si="6"/>
        <v>-0.27295049269014582</v>
      </c>
      <c r="D165" s="7">
        <f t="shared" si="7"/>
        <v>-1.9086557772231887E-2</v>
      </c>
    </row>
    <row r="166" spans="1:4" x14ac:dyDescent="0.25">
      <c r="A166" s="7">
        <v>160</v>
      </c>
      <c r="B166" s="8">
        <f t="shared" si="8"/>
        <v>22.200588085367873</v>
      </c>
      <c r="C166" s="7">
        <f t="shared" si="6"/>
        <v>-0.27330232675660615</v>
      </c>
      <c r="D166" s="7">
        <f t="shared" si="7"/>
        <v>-5.8092202871801189E-2</v>
      </c>
    </row>
    <row r="167" spans="1:4" x14ac:dyDescent="0.25">
      <c r="A167" s="7">
        <v>161</v>
      </c>
      <c r="B167" s="8">
        <f t="shared" si="8"/>
        <v>22.340214425527417</v>
      </c>
      <c r="C167" s="7">
        <f t="shared" si="6"/>
        <v>-0.26811468027728624</v>
      </c>
      <c r="D167" s="7">
        <f t="shared" si="7"/>
        <v>-9.7585762990731434E-2</v>
      </c>
    </row>
    <row r="168" spans="1:4" x14ac:dyDescent="0.25">
      <c r="A168" s="7">
        <v>162</v>
      </c>
      <c r="B168" s="8">
        <f t="shared" si="8"/>
        <v>22.479840765686962</v>
      </c>
      <c r="C168" s="7">
        <f t="shared" si="6"/>
        <v>-0.25725602017262417</v>
      </c>
      <c r="D168" s="7">
        <f t="shared" si="7"/>
        <v>-0.13678545227747896</v>
      </c>
    </row>
    <row r="169" spans="1:4" x14ac:dyDescent="0.25">
      <c r="A169" s="7">
        <v>163</v>
      </c>
      <c r="B169" s="8">
        <f t="shared" si="8"/>
        <v>22.61946710584651</v>
      </c>
      <c r="C169" s="7">
        <f t="shared" si="6"/>
        <v>-0.24070444302161009</v>
      </c>
      <c r="D169" s="7">
        <f t="shared" si="7"/>
        <v>-0.17488201453504265</v>
      </c>
    </row>
    <row r="170" spans="1:4" x14ac:dyDescent="0.25">
      <c r="A170" s="7">
        <v>164</v>
      </c>
      <c r="B170" s="8">
        <f t="shared" si="8"/>
        <v>22.759093446006055</v>
      </c>
      <c r="C170" s="7">
        <f t="shared" si="6"/>
        <v>-0.21855280991305609</v>
      </c>
      <c r="D170" s="7">
        <f t="shared" si="7"/>
        <v>-0.21105399523558141</v>
      </c>
    </row>
    <row r="171" spans="1:4" x14ac:dyDescent="0.25">
      <c r="A171" s="7">
        <v>165</v>
      </c>
      <c r="B171" s="8">
        <f t="shared" si="8"/>
        <v>22.8987197861656</v>
      </c>
      <c r="C171" s="7">
        <f t="shared" si="6"/>
        <v>-0.19101176850690568</v>
      </c>
      <c r="D171" s="7">
        <f t="shared" si="7"/>
        <v>-0.24448391475081332</v>
      </c>
    </row>
    <row r="172" spans="1:4" x14ac:dyDescent="0.25">
      <c r="A172" s="7">
        <v>166</v>
      </c>
      <c r="B172" s="8">
        <f t="shared" si="8"/>
        <v>23.038346126325148</v>
      </c>
      <c r="C172" s="7">
        <f t="shared" si="6"/>
        <v>-0.15841051050589669</v>
      </c>
      <c r="D172" s="7">
        <f t="shared" si="7"/>
        <v>-0.2743750526491352</v>
      </c>
    </row>
    <row r="173" spans="1:4" x14ac:dyDescent="0.25">
      <c r="A173" s="7">
        <v>167</v>
      </c>
      <c r="B173" s="8">
        <f t="shared" si="8"/>
        <v>23.177972466484697</v>
      </c>
      <c r="C173" s="7">
        <f t="shared" si="6"/>
        <v>-0.12119515226924385</v>
      </c>
      <c r="D173" s="7">
        <f t="shared" si="7"/>
        <v>-0.29996852807939151</v>
      </c>
    </row>
    <row r="174" spans="1:4" x14ac:dyDescent="0.25">
      <c r="A174" s="7">
        <v>168</v>
      </c>
      <c r="B174" s="8">
        <f t="shared" si="8"/>
        <v>23.317598806644245</v>
      </c>
      <c r="C174" s="7">
        <f t="shared" si="6"/>
        <v>-7.9924669804122023E-2</v>
      </c>
      <c r="D174" s="7">
        <f t="shared" si="7"/>
        <v>-0.32056034176952314</v>
      </c>
    </row>
    <row r="175" spans="1:4" x14ac:dyDescent="0.25">
      <c r="A175" s="7">
        <v>169</v>
      </c>
      <c r="B175" s="8">
        <f t="shared" si="8"/>
        <v>23.45722514680379</v>
      </c>
      <c r="C175" s="7">
        <f t="shared" ref="C175:C191" si="9">$G$6*EXP($G$7*B175)*COS(B175)</f>
        <v>-3.5264366133426275E-2</v>
      </c>
      <c r="D175" s="7">
        <f t="shared" ref="D175:D191" si="10">$G$6*EXP($G$7*B175)*SIN(B175)</f>
        <v>-0.3355180316405626</v>
      </c>
    </row>
    <row r="176" spans="1:4" x14ac:dyDescent="0.25">
      <c r="A176" s="7">
        <v>170</v>
      </c>
      <c r="B176" s="8">
        <f t="shared" si="8"/>
        <v>23.596851486963335</v>
      </c>
      <c r="C176" s="7">
        <f t="shared" si="9"/>
        <v>1.2023101751515006E-2</v>
      </c>
      <c r="D176" s="7">
        <f t="shared" si="10"/>
        <v>-0.34429658700266291</v>
      </c>
    </row>
    <row r="177" spans="1:4" x14ac:dyDescent="0.25">
      <c r="A177" s="7">
        <v>171</v>
      </c>
      <c r="B177" s="8">
        <f t="shared" si="8"/>
        <v>23.736477827122883</v>
      </c>
      <c r="C177" s="7">
        <f t="shared" si="9"/>
        <v>6.1089058382242364E-2</v>
      </c>
      <c r="D177" s="7">
        <f t="shared" si="10"/>
        <v>-0.3464532661807746</v>
      </c>
    </row>
    <row r="178" spans="1:4" x14ac:dyDescent="0.25">
      <c r="A178" s="7">
        <v>172</v>
      </c>
      <c r="B178" s="8">
        <f t="shared" si="8"/>
        <v>23.876104167282428</v>
      </c>
      <c r="C178" s="7">
        <f t="shared" si="9"/>
        <v>0.11101237842830575</v>
      </c>
      <c r="D178" s="7">
        <f t="shared" si="10"/>
        <v>-0.34166096951146691</v>
      </c>
    </row>
    <row r="179" spans="1:4" x14ac:dyDescent="0.25">
      <c r="A179" s="7">
        <v>173</v>
      </c>
      <c r="B179" s="8">
        <f t="shared" si="8"/>
        <v>24.015730507441972</v>
      </c>
      <c r="C179" s="7">
        <f t="shared" si="9"/>
        <v>0.16081510819859834</v>
      </c>
      <c r="D179" s="7">
        <f t="shared" si="10"/>
        <v>-0.32971983412357847</v>
      </c>
    </row>
    <row r="180" spans="1:4" x14ac:dyDescent="0.25">
      <c r="A180" s="7">
        <v>174</v>
      </c>
      <c r="B180" s="8">
        <f t="shared" si="8"/>
        <v>24.155356847601521</v>
      </c>
      <c r="C180" s="7">
        <f t="shared" si="9"/>
        <v>0.20947991035870239</v>
      </c>
      <c r="D180" s="7">
        <f t="shared" si="10"/>
        <v>-0.31056673878536023</v>
      </c>
    </row>
    <row r="181" spans="1:4" x14ac:dyDescent="0.25">
      <c r="A181" s="7">
        <v>175</v>
      </c>
      <c r="B181" s="8">
        <f t="shared" si="8"/>
        <v>24.294983187761066</v>
      </c>
      <c r="C181" s="7">
        <f t="shared" si="9"/>
        <v>0.25596905531476183</v>
      </c>
      <c r="D181" s="7">
        <f t="shared" si="10"/>
        <v>-0.28428243624158162</v>
      </c>
    </row>
    <row r="182" spans="1:4" x14ac:dyDescent="0.25">
      <c r="A182" s="7">
        <v>176</v>
      </c>
      <c r="B182" s="8">
        <f t="shared" si="8"/>
        <v>24.43460952792061</v>
      </c>
      <c r="C182" s="7">
        <f t="shared" si="9"/>
        <v>0.29924463945019386</v>
      </c>
      <c r="D182" s="7">
        <f t="shared" si="10"/>
        <v>-0.25109606659443767</v>
      </c>
    </row>
    <row r="183" spans="1:4" x14ac:dyDescent="0.25">
      <c r="A183" s="7">
        <v>177</v>
      </c>
      <c r="B183" s="8">
        <f t="shared" si="8"/>
        <v>24.574235868080159</v>
      </c>
      <c r="C183" s="7">
        <f t="shared" si="9"/>
        <v>0.33828967178640484</v>
      </c>
      <c r="D183" s="7">
        <f t="shared" si="10"/>
        <v>-0.21138684796679072</v>
      </c>
    </row>
    <row r="184" spans="1:4" x14ac:dyDescent="0.25">
      <c r="A184" s="7">
        <v>178</v>
      </c>
      <c r="B184" s="8">
        <f t="shared" si="8"/>
        <v>24.713862208239707</v>
      </c>
      <c r="C184" s="7">
        <f t="shared" si="9"/>
        <v>0.3721296376563446</v>
      </c>
      <c r="D184" s="7">
        <f t="shared" si="10"/>
        <v>-0.16568278933807615</v>
      </c>
    </row>
    <row r="185" spans="1:4" x14ac:dyDescent="0.25">
      <c r="A185" s="7">
        <v>179</v>
      </c>
      <c r="B185" s="8">
        <f t="shared" si="8"/>
        <v>24.853488548399255</v>
      </c>
      <c r="C185" s="7">
        <f t="shared" si="9"/>
        <v>0.39985412154141553</v>
      </c>
      <c r="D185" s="7">
        <f t="shared" si="10"/>
        <v>-0.11465632432864153</v>
      </c>
    </row>
    <row r="186" spans="1:4" x14ac:dyDescent="0.25">
      <c r="A186" s="7">
        <v>180</v>
      </c>
      <c r="B186" s="8">
        <f t="shared" si="8"/>
        <v>24.9931148885588</v>
      </c>
      <c r="C186" s="7">
        <f t="shared" si="9"/>
        <v>0.42063805214521638</v>
      </c>
      <c r="D186" s="7">
        <f t="shared" si="10"/>
        <v>-5.9116822956076516E-2</v>
      </c>
    </row>
    <row r="187" spans="1:4" x14ac:dyDescent="0.25">
      <c r="A187" s="7">
        <v>181</v>
      </c>
      <c r="B187" s="8">
        <f t="shared" si="8"/>
        <v>25.132741228718345</v>
      </c>
      <c r="C187" s="7">
        <f t="shared" si="9"/>
        <v>0.43376212176454287</v>
      </c>
      <c r="D187" s="7">
        <f t="shared" si="10"/>
        <v>-4.251383946221715E-16</v>
      </c>
    </row>
    <row r="188" spans="1:4" x14ac:dyDescent="0.25">
      <c r="A188" s="7">
        <v>182</v>
      </c>
      <c r="B188" s="8">
        <f t="shared" si="8"/>
        <v>25.27236756887789</v>
      </c>
      <c r="C188" s="7">
        <f t="shared" si="9"/>
        <v>0.43863192963765119</v>
      </c>
      <c r="D188" s="7">
        <f t="shared" si="10"/>
        <v>6.1645697518394993E-2</v>
      </c>
    </row>
    <row r="189" spans="1:4" x14ac:dyDescent="0.25">
      <c r="A189" s="7">
        <v>183</v>
      </c>
      <c r="B189" s="8">
        <f t="shared" si="8"/>
        <v>25.411993909037438</v>
      </c>
      <c r="C189" s="7">
        <f t="shared" si="9"/>
        <v>0.4347954056198009</v>
      </c>
      <c r="D189" s="7">
        <f t="shared" si="10"/>
        <v>0.1246755763106069</v>
      </c>
    </row>
    <row r="190" spans="1:4" x14ac:dyDescent="0.25">
      <c r="A190" s="7">
        <v>184</v>
      </c>
      <c r="B190" s="8">
        <f t="shared" si="8"/>
        <v>25.551620249196983</v>
      </c>
      <c r="C190" s="7">
        <f t="shared" si="9"/>
        <v>0.42195808650801531</v>
      </c>
      <c r="D190" s="7">
        <f t="shared" si="10"/>
        <v>0.18786784411126811</v>
      </c>
    </row>
    <row r="191" spans="1:4" x14ac:dyDescent="0.25">
      <c r="A191" s="7">
        <v>185</v>
      </c>
      <c r="B191" s="8">
        <f t="shared" si="8"/>
        <v>25.691246589356528</v>
      </c>
      <c r="C191" s="7">
        <f t="shared" si="9"/>
        <v>0.39999584268422422</v>
      </c>
      <c r="D191" s="7">
        <f t="shared" si="10"/>
        <v>0.24994514298451442</v>
      </c>
    </row>
  </sheetData>
  <hyperlinks>
    <hyperlink ref="A1:E1" r:id="rId1" display="Файл скачан с сайта excel2.ru &gt;&gt;&gt;"/>
    <hyperlink ref="E1" r:id="rId2" display="Файл скачан с сайта excel2.ru &gt;&gt;&gt;"/>
    <hyperlink ref="F1" r:id="rId3" display="Файл скачан с сайта excel2.ru &gt;&gt;&gt;"/>
    <hyperlink ref="G1" r:id="rId4" display="Файл скачан с сайта excel2.ru &gt;&gt;&gt;"/>
    <hyperlink ref="A2" r:id="rId5"/>
  </hyperlinks>
  <pageMargins left="0.7" right="0.7" top="0.75" bottom="0.75" header="0.3" footer="0.3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5" zoomScaleNormal="85" workbookViewId="0">
      <selection activeCell="A2" sqref="A2"/>
    </sheetView>
  </sheetViews>
  <sheetFormatPr defaultRowHeight="15" x14ac:dyDescent="0.25"/>
  <sheetData>
    <row r="1" spans="1:7" ht="26.25" x14ac:dyDescent="0.25">
      <c r="A1" s="6" t="s">
        <v>3</v>
      </c>
      <c r="B1" s="6"/>
      <c r="C1" s="6"/>
      <c r="D1" s="6"/>
      <c r="E1" s="6"/>
      <c r="F1" s="6"/>
      <c r="G1" s="6"/>
    </row>
    <row r="2" spans="1:7" ht="15.75" x14ac:dyDescent="0.25">
      <c r="A2" s="10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26</v>
      </c>
      <c r="B3" s="5"/>
      <c r="C3" s="5"/>
      <c r="D3" s="5"/>
      <c r="E3" s="5"/>
      <c r="F3" s="5"/>
      <c r="G3" s="5"/>
    </row>
    <row r="4" spans="1:7" ht="61.5" customHeight="1" x14ac:dyDescent="0.25">
      <c r="A4" s="9"/>
      <c r="B4" s="9"/>
      <c r="C4" s="9"/>
      <c r="D4" s="9"/>
      <c r="E4" s="9"/>
      <c r="F4" s="9"/>
      <c r="G4" s="9"/>
    </row>
    <row r="5" spans="1:7" x14ac:dyDescent="0.25">
      <c r="C5" s="11" t="s">
        <v>25</v>
      </c>
      <c r="E5" s="11"/>
    </row>
    <row r="6" spans="1:7" x14ac:dyDescent="0.25">
      <c r="A6" s="1" t="s">
        <v>11</v>
      </c>
      <c r="B6" s="1" t="s">
        <v>23</v>
      </c>
      <c r="C6" s="1" t="s">
        <v>5</v>
      </c>
      <c r="D6" s="1" t="s">
        <v>6</v>
      </c>
      <c r="E6" s="11"/>
      <c r="F6" s="1" t="s">
        <v>9</v>
      </c>
      <c r="G6" s="7">
        <v>2</v>
      </c>
    </row>
    <row r="7" spans="1:7" x14ac:dyDescent="0.25">
      <c r="A7" s="7">
        <v>1</v>
      </c>
      <c r="B7" s="8">
        <f>(A7-1)*2*PI()/50</f>
        <v>0</v>
      </c>
      <c r="C7" s="7">
        <f>$G$6*SQRT(2)*COS(B7)*SQRT(COS(2*B7))</f>
        <v>2.8284271247461903</v>
      </c>
      <c r="D7" s="7">
        <f>$G$6*SQRT(2)*SIN(B7)*SQRT(COS(2*B7))</f>
        <v>0</v>
      </c>
      <c r="E7" s="11"/>
    </row>
    <row r="8" spans="1:7" x14ac:dyDescent="0.25">
      <c r="A8" s="7">
        <v>2</v>
      </c>
      <c r="B8" s="8">
        <f t="shared" ref="B8:B57" si="0">(A8-1)*2*PI()/50</f>
        <v>0.12566370614359174</v>
      </c>
      <c r="C8" s="7">
        <f t="shared" ref="C8:C57" si="1">$G$6*SQRT(2)*COS(B8)*SQRT(COS(2*B8))</f>
        <v>2.7616925977744615</v>
      </c>
      <c r="D8" s="7">
        <f t="shared" ref="D8:D46" si="2">$G$6*SQRT(2)*SIN(B8)*SQRT(COS(2*B8))</f>
        <v>0.34888290933606553</v>
      </c>
      <c r="E8" s="11"/>
    </row>
    <row r="9" spans="1:7" x14ac:dyDescent="0.25">
      <c r="A9" s="7">
        <v>3</v>
      </c>
      <c r="B9" s="8">
        <f t="shared" si="0"/>
        <v>0.25132741228718347</v>
      </c>
      <c r="C9" s="7">
        <f t="shared" si="1"/>
        <v>2.5645429047168324</v>
      </c>
      <c r="D9" s="7">
        <f t="shared" si="2"/>
        <v>0.6584627022219719</v>
      </c>
      <c r="E9" s="11"/>
    </row>
    <row r="10" spans="1:7" x14ac:dyDescent="0.25">
      <c r="A10" s="7">
        <v>4</v>
      </c>
      <c r="B10" s="8">
        <f t="shared" si="0"/>
        <v>0.37699111843077515</v>
      </c>
      <c r="C10" s="7">
        <f t="shared" si="1"/>
        <v>2.2453185851331376</v>
      </c>
      <c r="D10" s="7">
        <f t="shared" si="2"/>
        <v>0.88898451652827981</v>
      </c>
      <c r="E10" s="11"/>
    </row>
    <row r="11" spans="1:7" x14ac:dyDescent="0.25">
      <c r="A11" s="7">
        <v>5</v>
      </c>
      <c r="B11" s="8">
        <f t="shared" si="0"/>
        <v>0.50265482457436694</v>
      </c>
      <c r="C11" s="7">
        <f t="shared" si="1"/>
        <v>1.8143176669993162</v>
      </c>
      <c r="D11" s="7">
        <f t="shared" si="2"/>
        <v>0.99742957798840715</v>
      </c>
      <c r="E11" s="11"/>
    </row>
    <row r="12" spans="1:7" x14ac:dyDescent="0.25">
      <c r="A12" s="7">
        <v>6</v>
      </c>
      <c r="B12" s="8">
        <f t="shared" si="0"/>
        <v>0.62831853071795862</v>
      </c>
      <c r="C12" s="7">
        <f t="shared" si="1"/>
        <v>1.272019649514069</v>
      </c>
      <c r="D12" s="7">
        <f t="shared" si="2"/>
        <v>0.92417637183044488</v>
      </c>
      <c r="E12" s="11"/>
    </row>
    <row r="13" spans="1:7" x14ac:dyDescent="0.25">
      <c r="A13" s="7">
        <v>7</v>
      </c>
      <c r="B13" s="8">
        <f t="shared" si="0"/>
        <v>0.7539822368615503</v>
      </c>
      <c r="C13" s="7">
        <f t="shared" si="1"/>
        <v>0.51665527722873261</v>
      </c>
      <c r="D13" s="7">
        <f t="shared" si="2"/>
        <v>0.48517159927824477</v>
      </c>
      <c r="E13" s="11"/>
    </row>
    <row r="14" spans="1:7" x14ac:dyDescent="0.25">
      <c r="A14" s="7">
        <v>8</v>
      </c>
      <c r="B14" s="8">
        <f t="shared" si="0"/>
        <v>0.87964594300514209</v>
      </c>
      <c r="C14" s="7" t="e">
        <f t="shared" si="1"/>
        <v>#NUM!</v>
      </c>
      <c r="D14" s="7" t="e">
        <f t="shared" si="2"/>
        <v>#NUM!</v>
      </c>
      <c r="E14" s="11"/>
    </row>
    <row r="15" spans="1:7" x14ac:dyDescent="0.25">
      <c r="A15" s="7">
        <v>9</v>
      </c>
      <c r="B15" s="8">
        <f t="shared" si="0"/>
        <v>1.0053096491487339</v>
      </c>
      <c r="C15" s="7" t="e">
        <f t="shared" si="1"/>
        <v>#NUM!</v>
      </c>
      <c r="D15" s="7" t="e">
        <f t="shared" si="2"/>
        <v>#NUM!</v>
      </c>
      <c r="E15" s="11"/>
    </row>
    <row r="16" spans="1:7" x14ac:dyDescent="0.25">
      <c r="A16" s="7">
        <v>10</v>
      </c>
      <c r="B16" s="8">
        <f t="shared" si="0"/>
        <v>1.1309733552923256</v>
      </c>
      <c r="C16" s="7" t="e">
        <f t="shared" si="1"/>
        <v>#NUM!</v>
      </c>
      <c r="D16" s="7" t="e">
        <f t="shared" si="2"/>
        <v>#NUM!</v>
      </c>
      <c r="E16" s="11"/>
    </row>
    <row r="17" spans="1:5" x14ac:dyDescent="0.25">
      <c r="A17" s="7">
        <v>11</v>
      </c>
      <c r="B17" s="8">
        <f t="shared" si="0"/>
        <v>1.2566370614359172</v>
      </c>
      <c r="C17" s="7" t="e">
        <f t="shared" si="1"/>
        <v>#NUM!</v>
      </c>
      <c r="D17" s="7" t="e">
        <f t="shared" si="2"/>
        <v>#NUM!</v>
      </c>
      <c r="E17" s="11"/>
    </row>
    <row r="18" spans="1:5" x14ac:dyDescent="0.25">
      <c r="A18" s="7">
        <v>12</v>
      </c>
      <c r="B18" s="8">
        <f t="shared" si="0"/>
        <v>1.3823007675795089</v>
      </c>
      <c r="C18" s="7" t="e">
        <f t="shared" si="1"/>
        <v>#NUM!</v>
      </c>
      <c r="D18" s="7" t="e">
        <f t="shared" si="2"/>
        <v>#NUM!</v>
      </c>
      <c r="E18" s="11"/>
    </row>
    <row r="19" spans="1:5" x14ac:dyDescent="0.25">
      <c r="A19" s="7">
        <v>13</v>
      </c>
      <c r="B19" s="8">
        <f t="shared" si="0"/>
        <v>1.5079644737231006</v>
      </c>
      <c r="C19" s="7" t="e">
        <f t="shared" si="1"/>
        <v>#NUM!</v>
      </c>
      <c r="D19" s="7" t="e">
        <f t="shared" si="2"/>
        <v>#NUM!</v>
      </c>
      <c r="E19" s="11"/>
    </row>
    <row r="20" spans="1:5" x14ac:dyDescent="0.25">
      <c r="A20" s="7">
        <v>14</v>
      </c>
      <c r="B20" s="8">
        <f t="shared" si="0"/>
        <v>1.6336281798666925</v>
      </c>
      <c r="C20" s="7" t="e">
        <f t="shared" si="1"/>
        <v>#NUM!</v>
      </c>
      <c r="D20" s="7" t="e">
        <f t="shared" si="2"/>
        <v>#NUM!</v>
      </c>
      <c r="E20" s="11"/>
    </row>
    <row r="21" spans="1:5" x14ac:dyDescent="0.25">
      <c r="A21" s="7">
        <v>15</v>
      </c>
      <c r="B21" s="8">
        <f t="shared" si="0"/>
        <v>1.7592918860102842</v>
      </c>
      <c r="C21" s="7" t="e">
        <f t="shared" si="1"/>
        <v>#NUM!</v>
      </c>
      <c r="D21" s="7" t="e">
        <f t="shared" si="2"/>
        <v>#NUM!</v>
      </c>
      <c r="E21" s="11"/>
    </row>
    <row r="22" spans="1:5" x14ac:dyDescent="0.25">
      <c r="A22" s="7">
        <v>16</v>
      </c>
      <c r="B22" s="8">
        <f t="shared" si="0"/>
        <v>1.8849555921538756</v>
      </c>
      <c r="C22" s="7" t="e">
        <f t="shared" si="1"/>
        <v>#NUM!</v>
      </c>
      <c r="D22" s="7" t="e">
        <f t="shared" si="2"/>
        <v>#NUM!</v>
      </c>
      <c r="E22" s="11"/>
    </row>
    <row r="23" spans="1:5" x14ac:dyDescent="0.25">
      <c r="A23" s="7">
        <v>17</v>
      </c>
      <c r="B23" s="8">
        <f t="shared" si="0"/>
        <v>2.0106192982974678</v>
      </c>
      <c r="C23" s="7" t="e">
        <f t="shared" si="1"/>
        <v>#NUM!</v>
      </c>
      <c r="D23" s="7" t="e">
        <f t="shared" si="2"/>
        <v>#NUM!</v>
      </c>
      <c r="E23" s="11"/>
    </row>
    <row r="24" spans="1:5" x14ac:dyDescent="0.25">
      <c r="A24" s="7">
        <v>18</v>
      </c>
      <c r="B24" s="8">
        <f t="shared" si="0"/>
        <v>2.1362830044410597</v>
      </c>
      <c r="C24" s="7" t="e">
        <f t="shared" si="1"/>
        <v>#NUM!</v>
      </c>
      <c r="D24" s="7" t="e">
        <f t="shared" si="2"/>
        <v>#NUM!</v>
      </c>
      <c r="E24" s="11"/>
    </row>
    <row r="25" spans="1:5" x14ac:dyDescent="0.25">
      <c r="A25" s="7">
        <v>19</v>
      </c>
      <c r="B25" s="8">
        <f t="shared" si="0"/>
        <v>2.2619467105846511</v>
      </c>
      <c r="C25" s="7" t="e">
        <f t="shared" si="1"/>
        <v>#NUM!</v>
      </c>
      <c r="D25" s="7" t="e">
        <f t="shared" si="2"/>
        <v>#NUM!</v>
      </c>
      <c r="E25" s="11"/>
    </row>
    <row r="26" spans="1:5" x14ac:dyDescent="0.25">
      <c r="A26" s="7">
        <v>20</v>
      </c>
      <c r="B26" s="8">
        <f t="shared" si="0"/>
        <v>2.3876104167282426</v>
      </c>
      <c r="C26" s="7">
        <f t="shared" si="1"/>
        <v>-0.51665527722872961</v>
      </c>
      <c r="D26" s="7">
        <f t="shared" si="2"/>
        <v>0.48517159927824227</v>
      </c>
      <c r="E26" s="11"/>
    </row>
    <row r="27" spans="1:5" x14ac:dyDescent="0.25">
      <c r="A27" s="7">
        <v>21</v>
      </c>
      <c r="B27" s="8">
        <f t="shared" si="0"/>
        <v>2.5132741228718345</v>
      </c>
      <c r="C27" s="7">
        <f t="shared" si="1"/>
        <v>-1.2720196495140685</v>
      </c>
      <c r="D27" s="7">
        <f t="shared" si="2"/>
        <v>0.92417637183044477</v>
      </c>
      <c r="E27" s="11"/>
    </row>
    <row r="28" spans="1:5" x14ac:dyDescent="0.25">
      <c r="A28" s="7">
        <v>22</v>
      </c>
      <c r="B28" s="8">
        <f t="shared" si="0"/>
        <v>2.6389378290154264</v>
      </c>
      <c r="C28" s="7">
        <f t="shared" si="1"/>
        <v>-1.8143176669993164</v>
      </c>
      <c r="D28" s="7">
        <f t="shared" si="2"/>
        <v>0.99742957798840715</v>
      </c>
      <c r="E28" s="11"/>
    </row>
    <row r="29" spans="1:5" x14ac:dyDescent="0.25">
      <c r="A29" s="7">
        <v>23</v>
      </c>
      <c r="B29" s="8">
        <f t="shared" si="0"/>
        <v>2.7646015351590179</v>
      </c>
      <c r="C29" s="7">
        <f t="shared" si="1"/>
        <v>-2.2453185851331368</v>
      </c>
      <c r="D29" s="7">
        <f t="shared" si="2"/>
        <v>0.88898451652828014</v>
      </c>
      <c r="E29" s="11"/>
    </row>
    <row r="30" spans="1:5" x14ac:dyDescent="0.25">
      <c r="A30" s="7">
        <v>24</v>
      </c>
      <c r="B30" s="8">
        <f t="shared" si="0"/>
        <v>2.8902652413026093</v>
      </c>
      <c r="C30" s="7">
        <f t="shared" si="1"/>
        <v>-2.5645429047168311</v>
      </c>
      <c r="D30" s="7">
        <f t="shared" si="2"/>
        <v>0.6584627022219729</v>
      </c>
      <c r="E30" s="11"/>
    </row>
    <row r="31" spans="1:5" x14ac:dyDescent="0.25">
      <c r="A31" s="7">
        <v>25</v>
      </c>
      <c r="B31" s="8">
        <f t="shared" si="0"/>
        <v>3.0159289474462012</v>
      </c>
      <c r="C31" s="7">
        <f t="shared" si="1"/>
        <v>-2.7616925977744611</v>
      </c>
      <c r="D31" s="7">
        <f t="shared" si="2"/>
        <v>0.3488829093360663</v>
      </c>
      <c r="E31" s="11"/>
    </row>
    <row r="32" spans="1:5" x14ac:dyDescent="0.25">
      <c r="A32" s="7">
        <v>26</v>
      </c>
      <c r="B32" s="8">
        <f t="shared" si="0"/>
        <v>3.1415926535897931</v>
      </c>
      <c r="C32" s="7">
        <f t="shared" si="1"/>
        <v>-2.8284271247461903</v>
      </c>
      <c r="D32" s="7">
        <f t="shared" si="2"/>
        <v>3.4652431217044258E-16</v>
      </c>
      <c r="E32" s="11"/>
    </row>
    <row r="33" spans="1:5" x14ac:dyDescent="0.25">
      <c r="A33" s="7">
        <v>27</v>
      </c>
      <c r="B33" s="8">
        <f t="shared" si="0"/>
        <v>3.267256359733385</v>
      </c>
      <c r="C33" s="7">
        <f t="shared" si="1"/>
        <v>-2.7616925977744615</v>
      </c>
      <c r="D33" s="7">
        <f t="shared" si="2"/>
        <v>-0.34888290933606564</v>
      </c>
      <c r="E33" s="11"/>
    </row>
    <row r="34" spans="1:5" x14ac:dyDescent="0.25">
      <c r="A34" s="7">
        <v>28</v>
      </c>
      <c r="B34" s="8">
        <f t="shared" si="0"/>
        <v>3.3929200658769765</v>
      </c>
      <c r="C34" s="7">
        <f t="shared" si="1"/>
        <v>-2.5645429047168329</v>
      </c>
      <c r="D34" s="7">
        <f t="shared" si="2"/>
        <v>-0.65846270222197134</v>
      </c>
      <c r="E34" s="11"/>
    </row>
    <row r="35" spans="1:5" x14ac:dyDescent="0.25">
      <c r="A35" s="7">
        <v>29</v>
      </c>
      <c r="B35" s="8">
        <f t="shared" si="0"/>
        <v>3.5185837720205684</v>
      </c>
      <c r="C35" s="7">
        <f t="shared" si="1"/>
        <v>-2.2453185851331376</v>
      </c>
      <c r="D35" s="7">
        <f t="shared" si="2"/>
        <v>-0.88898451652827981</v>
      </c>
      <c r="E35" s="11"/>
    </row>
    <row r="36" spans="1:5" x14ac:dyDescent="0.25">
      <c r="A36" s="7">
        <v>30</v>
      </c>
      <c r="B36" s="8">
        <f t="shared" si="0"/>
        <v>3.6442474781641603</v>
      </c>
      <c r="C36" s="7">
        <f t="shared" si="1"/>
        <v>-1.8143176669993155</v>
      </c>
      <c r="D36" s="7">
        <f t="shared" si="2"/>
        <v>-0.99742957798840715</v>
      </c>
      <c r="E36" s="11"/>
    </row>
    <row r="37" spans="1:5" x14ac:dyDescent="0.25">
      <c r="A37" s="7">
        <v>31</v>
      </c>
      <c r="B37" s="8">
        <f t="shared" si="0"/>
        <v>3.7699111843077513</v>
      </c>
      <c r="C37" s="7">
        <f t="shared" si="1"/>
        <v>-1.2720196495140719</v>
      </c>
      <c r="D37" s="7">
        <f t="shared" si="2"/>
        <v>-0.92417637183044576</v>
      </c>
      <c r="E37" s="11"/>
    </row>
    <row r="38" spans="1:5" x14ac:dyDescent="0.25">
      <c r="A38" s="7">
        <v>32</v>
      </c>
      <c r="B38" s="8">
        <f t="shared" si="0"/>
        <v>3.8955748904513432</v>
      </c>
      <c r="C38" s="7">
        <f t="shared" si="1"/>
        <v>-0.51665527722873561</v>
      </c>
      <c r="D38" s="7">
        <f t="shared" si="2"/>
        <v>-0.48517159927824727</v>
      </c>
      <c r="E38" s="11"/>
    </row>
    <row r="39" spans="1:5" x14ac:dyDescent="0.25">
      <c r="A39" s="7">
        <v>33</v>
      </c>
      <c r="B39" s="8">
        <f t="shared" si="0"/>
        <v>4.0212385965949355</v>
      </c>
      <c r="C39" s="7" t="e">
        <f t="shared" si="1"/>
        <v>#NUM!</v>
      </c>
      <c r="D39" s="7" t="e">
        <f t="shared" si="2"/>
        <v>#NUM!</v>
      </c>
      <c r="E39" s="11"/>
    </row>
    <row r="40" spans="1:5" x14ac:dyDescent="0.25">
      <c r="A40" s="7">
        <v>34</v>
      </c>
      <c r="B40" s="8">
        <f t="shared" si="0"/>
        <v>4.1469023027385274</v>
      </c>
      <c r="C40" s="7" t="e">
        <f t="shared" si="1"/>
        <v>#NUM!</v>
      </c>
      <c r="D40" s="7" t="e">
        <f t="shared" si="2"/>
        <v>#NUM!</v>
      </c>
      <c r="E40" s="11"/>
    </row>
    <row r="41" spans="1:5" x14ac:dyDescent="0.25">
      <c r="A41" s="7">
        <v>35</v>
      </c>
      <c r="B41" s="8">
        <f t="shared" si="0"/>
        <v>4.2725660088821193</v>
      </c>
      <c r="C41" s="7" t="e">
        <f t="shared" si="1"/>
        <v>#NUM!</v>
      </c>
      <c r="D41" s="7" t="e">
        <f t="shared" si="2"/>
        <v>#NUM!</v>
      </c>
      <c r="E41" s="11"/>
    </row>
    <row r="42" spans="1:5" x14ac:dyDescent="0.25">
      <c r="A42" s="7">
        <v>36</v>
      </c>
      <c r="B42" s="8">
        <f t="shared" si="0"/>
        <v>4.3982297150257104</v>
      </c>
      <c r="C42" s="7" t="e">
        <f t="shared" si="1"/>
        <v>#NUM!</v>
      </c>
      <c r="D42" s="7" t="e">
        <f t="shared" si="2"/>
        <v>#NUM!</v>
      </c>
      <c r="E42" s="11"/>
    </row>
    <row r="43" spans="1:5" x14ac:dyDescent="0.25">
      <c r="A43" s="7">
        <v>37</v>
      </c>
      <c r="B43" s="8">
        <f t="shared" si="0"/>
        <v>4.5238934211693023</v>
      </c>
      <c r="C43" s="7" t="e">
        <f t="shared" si="1"/>
        <v>#NUM!</v>
      </c>
      <c r="D43" s="7" t="e">
        <f t="shared" si="2"/>
        <v>#NUM!</v>
      </c>
      <c r="E43" s="11"/>
    </row>
    <row r="44" spans="1:5" x14ac:dyDescent="0.25">
      <c r="A44" s="7">
        <v>38</v>
      </c>
      <c r="B44" s="8">
        <f t="shared" si="0"/>
        <v>4.6495571273128942</v>
      </c>
      <c r="C44" s="7" t="e">
        <f t="shared" si="1"/>
        <v>#NUM!</v>
      </c>
      <c r="D44" s="7" t="e">
        <f t="shared" si="2"/>
        <v>#NUM!</v>
      </c>
      <c r="E44" s="11"/>
    </row>
    <row r="45" spans="1:5" x14ac:dyDescent="0.25">
      <c r="A45" s="7">
        <v>39</v>
      </c>
      <c r="B45" s="8">
        <f t="shared" si="0"/>
        <v>4.7752208334564852</v>
      </c>
      <c r="C45" s="7" t="e">
        <f t="shared" si="1"/>
        <v>#NUM!</v>
      </c>
      <c r="D45" s="7" t="e">
        <f t="shared" si="2"/>
        <v>#NUM!</v>
      </c>
      <c r="E45" s="11"/>
    </row>
    <row r="46" spans="1:5" x14ac:dyDescent="0.25">
      <c r="A46" s="7">
        <v>40</v>
      </c>
      <c r="B46" s="8">
        <f t="shared" si="0"/>
        <v>4.9008845396000771</v>
      </c>
      <c r="C46" s="7" t="e">
        <f t="shared" si="1"/>
        <v>#NUM!</v>
      </c>
      <c r="D46" s="7" t="e">
        <f t="shared" si="2"/>
        <v>#NUM!</v>
      </c>
      <c r="E46" s="11"/>
    </row>
    <row r="47" spans="1:5" x14ac:dyDescent="0.25">
      <c r="A47" s="7">
        <v>41</v>
      </c>
      <c r="B47" s="8">
        <f t="shared" si="0"/>
        <v>5.026548245743669</v>
      </c>
      <c r="C47" s="7" t="e">
        <f t="shared" si="1"/>
        <v>#NUM!</v>
      </c>
      <c r="D47" s="7" t="e">
        <f t="shared" ref="D47" si="3">$G$6*SQRT(2)*SIN(B47)*SQRT(COS(2*B47))</f>
        <v>#NUM!</v>
      </c>
    </row>
    <row r="48" spans="1:5" x14ac:dyDescent="0.25">
      <c r="A48" s="7">
        <v>42</v>
      </c>
      <c r="B48" s="8">
        <f t="shared" si="0"/>
        <v>5.15221195188726</v>
      </c>
      <c r="C48" s="7" t="e">
        <f t="shared" si="1"/>
        <v>#NUM!</v>
      </c>
      <c r="D48" s="7" t="e">
        <f t="shared" ref="D48:D56" si="4">$G$6*SQRT(2)*SIN(B48)*SQRT(COS(2*B48))</f>
        <v>#NUM!</v>
      </c>
    </row>
    <row r="49" spans="1:4" x14ac:dyDescent="0.25">
      <c r="A49" s="7">
        <v>43</v>
      </c>
      <c r="B49" s="8">
        <f t="shared" si="0"/>
        <v>5.2778756580308528</v>
      </c>
      <c r="C49" s="7" t="e">
        <f t="shared" si="1"/>
        <v>#NUM!</v>
      </c>
      <c r="D49" s="7" t="e">
        <f t="shared" si="4"/>
        <v>#NUM!</v>
      </c>
    </row>
    <row r="50" spans="1:4" x14ac:dyDescent="0.25">
      <c r="A50" s="7">
        <v>44</v>
      </c>
      <c r="B50" s="8">
        <f t="shared" si="0"/>
        <v>5.4035393641744438</v>
      </c>
      <c r="C50" s="7" t="e">
        <f t="shared" si="1"/>
        <v>#NUM!</v>
      </c>
      <c r="D50" s="7" t="e">
        <f t="shared" si="4"/>
        <v>#NUM!</v>
      </c>
    </row>
    <row r="51" spans="1:4" x14ac:dyDescent="0.25">
      <c r="A51" s="7">
        <v>45</v>
      </c>
      <c r="B51" s="8">
        <f t="shared" si="0"/>
        <v>5.5292030703180357</v>
      </c>
      <c r="C51" s="7">
        <f t="shared" si="1"/>
        <v>0.5166552772287285</v>
      </c>
      <c r="D51" s="7">
        <f t="shared" si="4"/>
        <v>-0.48517159927824138</v>
      </c>
    </row>
    <row r="52" spans="1:4" x14ac:dyDescent="0.25">
      <c r="A52" s="7">
        <v>46</v>
      </c>
      <c r="B52" s="8">
        <f t="shared" si="0"/>
        <v>5.6548667764616276</v>
      </c>
      <c r="C52" s="7">
        <f t="shared" si="1"/>
        <v>1.2720196495140681</v>
      </c>
      <c r="D52" s="7">
        <f t="shared" si="4"/>
        <v>-0.92417637183044465</v>
      </c>
    </row>
    <row r="53" spans="1:4" x14ac:dyDescent="0.25">
      <c r="A53" s="7">
        <v>47</v>
      </c>
      <c r="B53" s="8">
        <f t="shared" si="0"/>
        <v>5.7805304826052186</v>
      </c>
      <c r="C53" s="7">
        <f t="shared" si="1"/>
        <v>1.8143176669993124</v>
      </c>
      <c r="D53" s="7">
        <f t="shared" si="4"/>
        <v>-0.99742957798840726</v>
      </c>
    </row>
    <row r="54" spans="1:4" x14ac:dyDescent="0.25">
      <c r="A54" s="7">
        <v>48</v>
      </c>
      <c r="B54" s="8">
        <f t="shared" si="0"/>
        <v>5.9061941887488114</v>
      </c>
      <c r="C54" s="7">
        <f t="shared" si="1"/>
        <v>2.2453185851331376</v>
      </c>
      <c r="D54" s="7">
        <f t="shared" si="4"/>
        <v>-0.8889845165282797</v>
      </c>
    </row>
    <row r="55" spans="1:4" x14ac:dyDescent="0.25">
      <c r="A55" s="7">
        <v>49</v>
      </c>
      <c r="B55" s="8">
        <f t="shared" si="0"/>
        <v>6.0318578948924024</v>
      </c>
      <c r="C55" s="7">
        <f t="shared" si="1"/>
        <v>2.5645429047168311</v>
      </c>
      <c r="D55" s="7">
        <f t="shared" si="4"/>
        <v>-0.65846270222197312</v>
      </c>
    </row>
    <row r="56" spans="1:4" x14ac:dyDescent="0.25">
      <c r="A56" s="7">
        <v>50</v>
      </c>
      <c r="B56" s="8">
        <f t="shared" si="0"/>
        <v>6.1575216010359943</v>
      </c>
      <c r="C56" s="7">
        <f t="shared" si="1"/>
        <v>2.7616925977744611</v>
      </c>
      <c r="D56" s="7">
        <f t="shared" si="4"/>
        <v>-0.34888290933606664</v>
      </c>
    </row>
    <row r="57" spans="1:4" x14ac:dyDescent="0.25">
      <c r="A57" s="7">
        <v>51</v>
      </c>
      <c r="B57" s="8">
        <f t="shared" si="0"/>
        <v>6.2831853071795862</v>
      </c>
      <c r="C57" s="7">
        <f t="shared" si="1"/>
        <v>2.8284271247461903</v>
      </c>
      <c r="D57" s="7">
        <f t="shared" ref="D57" si="5">$G$6*SQRT(2)*SIN(B57)*SQRT(COS(2*B57))</f>
        <v>-6.9304862434088516E-16</v>
      </c>
    </row>
  </sheetData>
  <hyperlinks>
    <hyperlink ref="A1:E1" r:id="rId1" display="Файл скачан с сайта excel2.ru &gt;&gt;&gt;"/>
    <hyperlink ref="E1" r:id="rId2" display="Файл скачан с сайта excel2.ru &gt;&gt;&gt;"/>
    <hyperlink ref="F1" r:id="rId3" display="Файл скачан с сайта excel2.ru &gt;&gt;&gt;"/>
    <hyperlink ref="G1" r:id="rId4" display="Файл скачан с сайта excel2.ru &gt;&gt;&gt;"/>
    <hyperlink ref="A2" r:id="rId5"/>
  </hyperlinks>
  <pageMargins left="0.7" right="0.7" top="0.75" bottom="0.75" header="0.3" footer="0.3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Кардиоида</vt:lpstr>
      <vt:lpstr>Эпициклоида</vt:lpstr>
      <vt:lpstr>Логарифмическая спираль</vt:lpstr>
      <vt:lpstr>Лемниската Бернулли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2012-05-10T04:44:58Z</dcterms:created>
  <dcterms:modified xsi:type="dcterms:W3CDTF">2015-04-16T12:39:29Z</dcterms:modified>
</cp:coreProperties>
</file>